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6405" windowHeight="6495" tabRatio="601" activeTab="0"/>
  </bookViews>
  <sheets>
    <sheet name="Minimo 80 colli" sheetId="1" r:id="rId1"/>
    <sheet name="Minimo 10 colli" sheetId="2" r:id="rId2"/>
    <sheet name="Catering" sheetId="3" r:id="rId3"/>
  </sheets>
  <definedNames>
    <definedName name="_xlnm.Print_Area" localSheetId="2">'Catering'!$A$1:$H$55</definedName>
    <definedName name="_xlnm.Print_Area" localSheetId="1">'Minimo 10 colli'!$A$1:$H$144</definedName>
    <definedName name="_xlnm.Print_Area" localSheetId="0">'Minimo 80 colli'!$A$1:$I$144</definedName>
    <definedName name="_xlnm.Print_Titles" localSheetId="2">'Catering'!$1:$8</definedName>
    <definedName name="_xlnm.Print_Titles" localSheetId="1">'Minimo 10 colli'!$1:$8</definedName>
    <definedName name="_xlnm.Print_Titles" localSheetId="0">'Minimo 80 colli'!$1:$8</definedName>
  </definedNames>
  <calcPr fullCalcOnLoad="1"/>
</workbook>
</file>

<file path=xl/sharedStrings.xml><?xml version="1.0" encoding="utf-8"?>
<sst xmlns="http://schemas.openxmlformats.org/spreadsheetml/2006/main" count="758" uniqueCount="251">
  <si>
    <t>Descrizione</t>
  </si>
  <si>
    <t>Q.tà x ct</t>
  </si>
  <si>
    <t>Prezzo x ct.</t>
  </si>
  <si>
    <t>EAN</t>
  </si>
  <si>
    <t>COD.</t>
  </si>
  <si>
    <t>IVA %</t>
  </si>
  <si>
    <t xml:space="preserve">Spaghetti Bio </t>
  </si>
  <si>
    <t>Penne Bio</t>
  </si>
  <si>
    <t>Maccheroni Bio</t>
  </si>
  <si>
    <t>Fusilli Bio</t>
  </si>
  <si>
    <t>SPS292I</t>
  </si>
  <si>
    <t>SPS010I</t>
  </si>
  <si>
    <t>SPS216I</t>
  </si>
  <si>
    <t>SPS104I</t>
  </si>
  <si>
    <t>SPS027I</t>
  </si>
  <si>
    <t>SPV074I</t>
  </si>
  <si>
    <t>SPS311I</t>
  </si>
  <si>
    <t>SPI009I</t>
  </si>
  <si>
    <t>Semi di melone Bio</t>
  </si>
  <si>
    <t>Ditalini piccoli rigati Bio</t>
  </si>
  <si>
    <t>Stelline Bio</t>
  </si>
  <si>
    <t>Filini Bio</t>
  </si>
  <si>
    <t>Lasagne senza uovo Bio</t>
  </si>
  <si>
    <t>Farfalle medie Bio</t>
  </si>
  <si>
    <t>Orecchiette Bio</t>
  </si>
  <si>
    <t>Tagliatelle a nido Bio</t>
  </si>
  <si>
    <r>
      <t xml:space="preserve">Eliche Tricolore Bio </t>
    </r>
    <r>
      <rPr>
        <sz val="8"/>
        <rFont val="Arial"/>
        <family val="2"/>
      </rPr>
      <t>con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spinaci e pomodoro</t>
    </r>
  </si>
  <si>
    <t>PRODOTTI DA FORNO BIOLOGICI</t>
  </si>
  <si>
    <t>SCR801I</t>
  </si>
  <si>
    <t>SCR802I</t>
  </si>
  <si>
    <t>SCR803I</t>
  </si>
  <si>
    <t>SCR805I</t>
  </si>
  <si>
    <t>SCR806I</t>
  </si>
  <si>
    <t xml:space="preserve">Crackers Bio ai fiocchi di Farro </t>
  </si>
  <si>
    <t>Crackers Bio ai fiocchi di Frumento</t>
  </si>
  <si>
    <t>Crackers Bio ai fiocchi di Mais</t>
  </si>
  <si>
    <t>Crackers Bio ai fiocchi di Riso</t>
  </si>
  <si>
    <t>Crackers Bio ai fiocchi di Avena</t>
  </si>
  <si>
    <t>SPP001I</t>
  </si>
  <si>
    <t>SPP002I</t>
  </si>
  <si>
    <t>SPP003I</t>
  </si>
  <si>
    <t>SPP004I</t>
  </si>
  <si>
    <t>SPP005I</t>
  </si>
  <si>
    <t>SPP006I</t>
  </si>
  <si>
    <t>SSS001I</t>
  </si>
  <si>
    <t>Polpa di pomodoro Bio - semplice</t>
  </si>
  <si>
    <t>Polpa di pomodoro Bio - con Basilico</t>
  </si>
  <si>
    <t>Polpa di pomodoro Bio - con Verdure</t>
  </si>
  <si>
    <t>Polpa di pomodoro Bio - piccante</t>
  </si>
  <si>
    <t>SPP007I</t>
  </si>
  <si>
    <t>Salsa di peperone Bio</t>
  </si>
  <si>
    <t>SFZ000I</t>
  </si>
  <si>
    <t>SFI000I</t>
  </si>
  <si>
    <t>SFS000I</t>
  </si>
  <si>
    <t>SFM000I</t>
  </si>
  <si>
    <t>LINEA CATERING</t>
  </si>
  <si>
    <t>CPS004I</t>
  </si>
  <si>
    <t>CPS145I</t>
  </si>
  <si>
    <t>CPS216I</t>
  </si>
  <si>
    <t>CPS103I</t>
  </si>
  <si>
    <t>CPS088I</t>
  </si>
  <si>
    <t>CPS091I</t>
  </si>
  <si>
    <t>CPS044I</t>
  </si>
  <si>
    <t>CPS079I</t>
  </si>
  <si>
    <t>CPS165I</t>
  </si>
  <si>
    <t>CPS137I</t>
  </si>
  <si>
    <t>CPS012I</t>
  </si>
  <si>
    <t>CPS010I</t>
  </si>
  <si>
    <t>Mezze penne Bio</t>
  </si>
  <si>
    <t>Farfalle Bio</t>
  </si>
  <si>
    <t>Sedanini Bio</t>
  </si>
  <si>
    <t>Gnocchetti sardi Bio</t>
  </si>
  <si>
    <t>Pipe rigate Bio</t>
  </si>
  <si>
    <t>Conchiglioni Bio</t>
  </si>
  <si>
    <t>Tagliatelle stese Bio</t>
  </si>
  <si>
    <t>Lasagne Bio senza uovo</t>
  </si>
  <si>
    <t>Confezioni : sacco polietilene o cartone + sacco</t>
  </si>
  <si>
    <t>CPP002I</t>
  </si>
  <si>
    <t>Pomodori pelati Bio in latta</t>
  </si>
  <si>
    <t>CFZ000I</t>
  </si>
  <si>
    <t>CFI000I</t>
  </si>
  <si>
    <t>Vita totale prodotto mesi 36</t>
  </si>
  <si>
    <t>Fusilli al 10% Miglio Bio</t>
  </si>
  <si>
    <r>
      <t xml:space="preserve">Tagliatelle a nido verdi Bio </t>
    </r>
    <r>
      <rPr>
        <sz val="8"/>
        <rFont val="Arial"/>
        <family val="2"/>
      </rPr>
      <t>con spinaci</t>
    </r>
  </si>
  <si>
    <t xml:space="preserve">Capelli d'angelo a nido Bio </t>
  </si>
  <si>
    <t>Spaghetti Integrali Bio</t>
  </si>
  <si>
    <t>Penne Integrali Bio</t>
  </si>
  <si>
    <t>Fusilli Integrali Bio</t>
  </si>
  <si>
    <t>Vita totale prodotto mesi 24</t>
  </si>
  <si>
    <t>Farina di grano tenero Bio tipo "0"</t>
  </si>
  <si>
    <t>Farina di grano tenero Integrale Bio</t>
  </si>
  <si>
    <t>Semola di grano duro Bio</t>
  </si>
  <si>
    <t>Vita totale prodotto mesi 48</t>
  </si>
  <si>
    <t>Vita totale prodotto mesi 8</t>
  </si>
  <si>
    <t>CPI003I</t>
  </si>
  <si>
    <t xml:space="preserve">Spaghetti Integrali Bio </t>
  </si>
  <si>
    <t>CPI036I</t>
  </si>
  <si>
    <t xml:space="preserve">Penne Integrali Bio </t>
  </si>
  <si>
    <t xml:space="preserve">Fusilli Integrali Bio </t>
  </si>
  <si>
    <t>CPI047I</t>
  </si>
  <si>
    <t>SPT004I</t>
  </si>
  <si>
    <t>SPT091I</t>
  </si>
  <si>
    <t>SPT103I</t>
  </si>
  <si>
    <t>SPT110I</t>
  </si>
  <si>
    <t>SPT235I</t>
  </si>
  <si>
    <t>SPU008I</t>
  </si>
  <si>
    <t>SPU236I</t>
  </si>
  <si>
    <t xml:space="preserve">Pappardelle all'uovo Bio </t>
  </si>
  <si>
    <t xml:space="preserve">Iris all'uovo Bio </t>
  </si>
  <si>
    <t>CPS180I</t>
  </si>
  <si>
    <t>CPS135I</t>
  </si>
  <si>
    <r>
      <t xml:space="preserve">LISTINO PREZZI PRODOTTI BIO A MARCHIO </t>
    </r>
    <r>
      <rPr>
        <b/>
        <i/>
        <sz val="15"/>
        <rFont val="Arial"/>
        <family val="2"/>
      </rPr>
      <t xml:space="preserve">IRIS  </t>
    </r>
  </si>
  <si>
    <t>Passata di pomodoro Bio</t>
  </si>
  <si>
    <t>SPM000I</t>
  </si>
  <si>
    <t xml:space="preserve">Pomodori pelati Bio </t>
  </si>
  <si>
    <t>Spaghetti Semintegrale Bio</t>
  </si>
  <si>
    <t>Fusilli Semintegrale Bio</t>
  </si>
  <si>
    <t>Penne Semintegrale Bio</t>
  </si>
  <si>
    <t>Conchiglioni Semintegrale Bio</t>
  </si>
  <si>
    <t>Farfalle Semintegrale Bio</t>
  </si>
  <si>
    <t xml:space="preserve">Semola di grano duro Bio </t>
  </si>
  <si>
    <t>SFF000I</t>
  </si>
  <si>
    <t>CPT103I</t>
  </si>
  <si>
    <t>SBI001I</t>
  </si>
  <si>
    <t>SBI002I</t>
  </si>
  <si>
    <t>SBI003I</t>
  </si>
  <si>
    <t>Vita totale prodotto mesi 10</t>
  </si>
  <si>
    <t>CPT004I</t>
  </si>
  <si>
    <t>Prezzo x conf. + IVA</t>
  </si>
  <si>
    <t>Prezzo x ct. con IVA</t>
  </si>
  <si>
    <t>Prezzo x ct. + IVA</t>
  </si>
  <si>
    <t>ORDINE MINIMO 10 CARTONI</t>
  </si>
  <si>
    <t>ORDINE MINIMO 80 CARTONI</t>
  </si>
  <si>
    <t>SGI001I</t>
  </si>
  <si>
    <t>SGI002I</t>
  </si>
  <si>
    <t>SGI003I</t>
  </si>
  <si>
    <t xml:space="preserve">PRODOTTI DA FORNO BIOLOGICI  </t>
  </si>
  <si>
    <t>Prezzox confezione</t>
  </si>
  <si>
    <t>FARINE BIOLOGICHE … pane, pizze, dolci, ottime per lievitazione</t>
  </si>
  <si>
    <t xml:space="preserve">Galletta 100% di Mais otto file Bio </t>
  </si>
  <si>
    <t xml:space="preserve">Galletta 100% di Grano Saraceno Bio </t>
  </si>
  <si>
    <t xml:space="preserve">Galletta 100% di farro Bio </t>
  </si>
  <si>
    <t xml:space="preserve">Pomodori pelati Bio  </t>
  </si>
  <si>
    <t>Prezzo x conf.</t>
  </si>
  <si>
    <t>Farina Gialla di Mais Integrale Bio per polenta  …"otto file" mais  vecchia varietà</t>
  </si>
  <si>
    <r>
      <t>CRACKERS</t>
    </r>
    <r>
      <rPr>
        <b/>
        <sz val="12"/>
        <rFont val="Arial"/>
        <family val="0"/>
      </rPr>
      <t xml:space="preserve"> … per merenda, lo spuntino leggero</t>
    </r>
  </si>
  <si>
    <t>Prezzo x confezione</t>
  </si>
  <si>
    <t>Vita totale prodotto mesi 12</t>
  </si>
  <si>
    <t>Listino n° 0</t>
  </si>
  <si>
    <t>Listino n° 1</t>
  </si>
  <si>
    <t>Listino Catering</t>
  </si>
  <si>
    <t>Prezzo x conf.       Prezzo x ct.</t>
  </si>
  <si>
    <t xml:space="preserve">  € 2,92             € 17,52</t>
  </si>
  <si>
    <t>SPKT091I</t>
  </si>
  <si>
    <t>IS103</t>
  </si>
  <si>
    <t>SPGS003I</t>
  </si>
  <si>
    <t>CPGS003I</t>
  </si>
  <si>
    <t>IS091</t>
  </si>
  <si>
    <t>ISI091</t>
  </si>
  <si>
    <t>SPKT003I</t>
  </si>
  <si>
    <t>IFSI091</t>
  </si>
  <si>
    <t>IFSI069</t>
  </si>
  <si>
    <t>IFSI103</t>
  </si>
  <si>
    <t>IG1</t>
  </si>
  <si>
    <t>IG2</t>
  </si>
  <si>
    <t xml:space="preserve">  € 12,65            € 75,90</t>
  </si>
  <si>
    <t xml:space="preserve">POMODORI PELATI IN LATTA    -        LA GARDINIERA                                                                                                                       </t>
  </si>
  <si>
    <t>IFSI004</t>
  </si>
  <si>
    <t>IS088</t>
  </si>
  <si>
    <t>IS044</t>
  </si>
  <si>
    <t>IS079</t>
  </si>
  <si>
    <t>IS054</t>
  </si>
  <si>
    <t>ISI103</t>
  </si>
  <si>
    <t>SPF004I</t>
  </si>
  <si>
    <t>Spaghetti di Farro INTEGRALE Bio</t>
  </si>
  <si>
    <t>Penne di Farro INTEGRALE Bio</t>
  </si>
  <si>
    <t>ISI003</t>
  </si>
  <si>
    <t>SPF023I</t>
  </si>
  <si>
    <t>IS136</t>
  </si>
  <si>
    <t>IS004</t>
  </si>
  <si>
    <t>IFSI027</t>
  </si>
  <si>
    <t>Decorrenza 1° Settembre 2010</t>
  </si>
  <si>
    <t>Farina di grano saraceno Bio</t>
  </si>
  <si>
    <t>CFZ5KG</t>
  </si>
  <si>
    <t>CFI5KG</t>
  </si>
  <si>
    <t>CFS5KG</t>
  </si>
  <si>
    <t>CFFT5KG</t>
  </si>
  <si>
    <t>CGS5KG</t>
  </si>
  <si>
    <t>kg.</t>
  </si>
  <si>
    <t>PASTA DI SEMOLA BIOLOGICA - trafilata al bronzo… ottima tenuta di cottura</t>
  </si>
  <si>
    <t>PASTA SEMI-INTEGRALE BIOLOGICA - trafilata al bronzo… ricca di sapore ottima tenuta di cottura</t>
  </si>
  <si>
    <t>PASTA DI SEMOLA INTEGRALE BIOLOGICA -  trafilata al bronzo… ottima tenuta di cottura</t>
  </si>
  <si>
    <t>PASTA DI SEMOLA BIOLOGICA -  trafilata al bronzo - FORMATI SPECIALI</t>
  </si>
  <si>
    <t xml:space="preserve"> PASTA DI FARRO INTEGRALE e SEMI-INTEGRALE BIOLOGICA - trafilata al bronzo</t>
  </si>
  <si>
    <t>PASTA SEMI-INTEGRALE BIOLOGICA AL GRANO SARACENO - trafilata al bronzo</t>
  </si>
  <si>
    <t>PASTA DI SEMOLA BIOLOGICA -  trafilata al bronzo  … ottima tenuta di cottura</t>
  </si>
  <si>
    <t xml:space="preserve">PASTA DI SEMOLA BIOLOGICA -  trafilata al bronzo… le speciali </t>
  </si>
  <si>
    <t>PASTA DI SEMOLA INTEGRALE BIOLOGICA -  trafilata al bronzo … ottima tenuta di cottura</t>
  </si>
  <si>
    <t>PASTA SEMI-INTEGRALE BIOLOGICA -  trafilata al bronzo … ricca di sapore, ottima tenuta di cottura</t>
  </si>
  <si>
    <t>PASTA DI  FARRO SEMI-INTEGRALE E INTEGRALE  BIOLOGICA -  trafilata al bronzo</t>
  </si>
  <si>
    <t>PASTA DI SEMOLA BIOLOGICA INTEGRALE -  trafilata al bronzo… ottima tenuta di cottura</t>
  </si>
  <si>
    <t>PASTA DI SEMOLA BIOLOGICA SEMINTEGRALE -  trafilata al bronzo… ricca di sapore, ottima tenuta di cottura</t>
  </si>
  <si>
    <t>FARINE BIOLOGICHE… pane, pizze, dolci, ottime per lievitazione</t>
  </si>
  <si>
    <t xml:space="preserve">PASTA DI SEMOLA BIOLOGICA -  trafilata al bronzo… ottima tenuta di cottura speciale per mense </t>
  </si>
  <si>
    <t>Un prodotto super: LE GALLETTE</t>
  </si>
  <si>
    <t>BISCOTTI... gli speciali per la colazione e i pasticcini</t>
  </si>
  <si>
    <t>POMODORO IN VETRO</t>
  </si>
  <si>
    <t>LE VERDURE</t>
  </si>
  <si>
    <t>Biscotti vegetali con Nocciole Bio</t>
  </si>
  <si>
    <t>Biscotti "Le delizie di Iris" Bio</t>
  </si>
  <si>
    <t>Biscotti "La colazione della nonna" Bio</t>
  </si>
  <si>
    <t>Farina di Farro Semintegrale Bio</t>
  </si>
  <si>
    <t>Spaghetti di Farrro Semintegrale Bio</t>
  </si>
  <si>
    <t>Fusilli di Farro Semintegrale Bio</t>
  </si>
  <si>
    <t>Strozzapreti di Farro Semintegrale Bio</t>
  </si>
  <si>
    <t>Penne rigate di Farro Semintegrale Bio</t>
  </si>
  <si>
    <t>Nidi di Farro Semintegrale Bio</t>
  </si>
  <si>
    <t>Spaghetti al grano saraceno Bio</t>
  </si>
  <si>
    <t>ISC013</t>
  </si>
  <si>
    <t>ISC105</t>
  </si>
  <si>
    <t>Fettuccine Semintegrali S.Cappelli Bio</t>
  </si>
  <si>
    <t>IGA003</t>
  </si>
  <si>
    <t>IGA091</t>
  </si>
  <si>
    <t>Spaghetti grano antico Semintegrale Bio</t>
  </si>
  <si>
    <t>Fusilli grano antico Semintegrale Bio</t>
  </si>
  <si>
    <r>
      <t xml:space="preserve">                                </t>
    </r>
    <r>
      <rPr>
        <b/>
        <sz val="16"/>
        <rFont val="Arial"/>
        <family val="2"/>
      </rPr>
      <t>FARINE BIOLOGICHE</t>
    </r>
    <r>
      <rPr>
        <b/>
        <sz val="12"/>
        <rFont val="Arial"/>
        <family val="0"/>
      </rPr>
      <t xml:space="preserve"> … anche nelle confezioni da                              </t>
    </r>
  </si>
  <si>
    <t>GRANO ORIGINARIO EGIZIANO - PASTA SEMI-INTEGRALE trafilata al bronzo</t>
  </si>
  <si>
    <r>
      <t>PASTA SEMI-INTEGRALE BIOLOGICA  DI GRANO "SENATOR CAPPELLI" - trafilata al bronzo</t>
    </r>
  </si>
  <si>
    <t xml:space="preserve">PASTA ALL'UOVO  BIOLOGICA…nutriente   </t>
  </si>
  <si>
    <t xml:space="preserve">PASTA ALL'UOVO  BIOLOGICA… nutriente   </t>
  </si>
  <si>
    <r>
      <t xml:space="preserve">CRACKERS … </t>
    </r>
    <r>
      <rPr>
        <b/>
        <sz val="12"/>
        <rFont val="Arial"/>
        <family val="0"/>
      </rPr>
      <t>per merenda, lo spuntino leggero</t>
    </r>
  </si>
  <si>
    <r>
      <t>PASTA SEMI-INTEGRALE BIOLOGICA DI GRANO "SENATOR CAPPELLI" - trafilata al bronzo</t>
    </r>
  </si>
  <si>
    <t>Spaghetti di Farro Semintegrale Bio</t>
  </si>
  <si>
    <t>Penne Bio di Farro Semintegrale Bio</t>
  </si>
  <si>
    <t>Giardiniera sott'olio Bio in agrodolce</t>
  </si>
  <si>
    <t>Nidi al Farro Semintegrale Bio</t>
  </si>
  <si>
    <t>Mezze Penne Semintegrali S.Cappelli Bio</t>
  </si>
  <si>
    <t>fino ad esaurimento scorte</t>
  </si>
  <si>
    <t>PASTA SEMI-INTEGRALE BIOLOGICA  AL GRANO SARACENO -  trafilata al bronzo</t>
  </si>
  <si>
    <t>Spagetti al grano saraceno Bio</t>
  </si>
  <si>
    <r>
      <t xml:space="preserve">Fettuccine Integrali Bio </t>
    </r>
    <r>
      <rPr>
        <b/>
        <sz val="9"/>
        <color indexed="10"/>
        <rFont val="Arial"/>
        <family val="2"/>
      </rPr>
      <t>- FINO AD ESAURIMENTO SCORTE</t>
    </r>
  </si>
  <si>
    <r>
      <t>Fettuccine Integrali Bio</t>
    </r>
    <r>
      <rPr>
        <b/>
        <sz val="9"/>
        <color indexed="10"/>
        <rFont val="Arial"/>
        <family val="2"/>
      </rPr>
      <t xml:space="preserve"> - FINO AD ESAURIMENTO SCORTE</t>
    </r>
  </si>
  <si>
    <t>prossimamente nelle confezioni da 12 pezzi!</t>
  </si>
  <si>
    <t>PASTA DI KAMUT®  SEMI-INTEGRALE -  trafilata al bronzo</t>
  </si>
  <si>
    <t>Spaghetti di Kamut®  Semintegrale Bio</t>
  </si>
  <si>
    <t>Fusilli di Kamut®  Semintegrale Bio</t>
  </si>
  <si>
    <t>Spaghetti al Kamut®  Semintegrale Bio</t>
  </si>
  <si>
    <t>Fusilli al Kamut®  Semintegrale Bio</t>
  </si>
  <si>
    <r>
      <t>PASTA DI KAMUT</t>
    </r>
    <r>
      <rPr>
        <b/>
        <sz val="10"/>
        <rFont val="Arial"/>
        <family val="2"/>
      </rPr>
      <t xml:space="preserve">® </t>
    </r>
    <r>
      <rPr>
        <b/>
        <sz val="12"/>
        <rFont val="Arial"/>
        <family val="0"/>
      </rPr>
      <t xml:space="preserve"> SEMI-INTEGRALE -  trafilata al bronzo</t>
    </r>
  </si>
  <si>
    <t>gr.</t>
  </si>
  <si>
    <t>Scadenza 31 Agosto 2011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</si>
</sst>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_-;\-[$€-2]\ * #,##0_-;_-[$€-2]\ * &quot;-&quot;_-;_-@_-"/>
    <numFmt numFmtId="171" formatCode="_-[$€-2]\ * #,##0.0_-;\-[$€-2]\ * #,##0.0_-;_-[$€-2]\ * &quot;-&quot;_-;_-@_-"/>
    <numFmt numFmtId="172" formatCode="_-[$€-2]\ * #,##0.00_-;\-[$€-2]\ * #,##0.00_-;_-[$€-2]\ * &quot;-&quot;_-;_-@_-"/>
    <numFmt numFmtId="173" formatCode="_-[$€-2]\ * #,##0.000_-;\-[$€-2]\ * #,##0.000_-;_-[$€-2]\ * &quot;-&quot;_-;_-@_-"/>
    <numFmt numFmtId="174" formatCode="_-[$€-2]\ * #,##0.0000_-;\-[$€-2]\ * #,##0.0000_-;_-[$€-2]\ * &quot;-&quot;_-;_-@_-"/>
    <numFmt numFmtId="175" formatCode="_-[$€-2]\ * #,##0.00000_-;\-[$€-2]\ * #,##0.00000_-;_-[$€-2]\ * &quot;-&quot;_-;_-@_-"/>
    <numFmt numFmtId="176" formatCode="_-[$€-2]\ * #,##0.00000_-;\-[$€-2]\ * #,##0.00000_-;_-[$€-2]\ * &quot;-&quot;?????_-;_-@_-"/>
    <numFmt numFmtId="177" formatCode="_-* #,##0.0_-;\-* #,##0.0_-;_-* &quot;-&quot;_-;_-@_-"/>
    <numFmt numFmtId="178" formatCode="_-[$€-2]\ * #,##0.00_-;\-[$€-2]\ * #,##0.00_-;_-[$€-2]\ * &quot;-&quot;??_-;_-@_-"/>
    <numFmt numFmtId="179" formatCode="_-&quot;L.&quot;\ * #,##0.0_-;\-&quot;L.&quot;\ * #,##0.0_-;_-&quot;L.&quot;\ * &quot;-&quot;_-;_-@_-"/>
    <numFmt numFmtId="180" formatCode="_-&quot;L.&quot;\ * #,##0.00_-;\-&quot;L.&quot;\ * #,##0.00_-;_-&quot;L.&quot;\ * &quot;-&quot;_-;_-@_-"/>
    <numFmt numFmtId="181" formatCode="_-&quot;L.&quot;\ * #,##0.000_-;\-&quot;L.&quot;\ * #,##0.000_-;_-&quot;L.&quot;\ * &quot;-&quot;_-;_-@_-"/>
    <numFmt numFmtId="182" formatCode="_-&quot;L.&quot;\ * #,##0.0000_-;\-&quot;L.&quot;\ * #,##0.0000_-;_-&quot;L.&quot;\ * &quot;-&quot;_-;_-@_-"/>
    <numFmt numFmtId="183" formatCode="_-&quot;L.&quot;\ * #,##0.00000_-;\-&quot;L.&quot;\ * #,##0.00000_-;_-&quot;L.&quot;\ * &quot;-&quot;_-;_-@_-"/>
    <numFmt numFmtId="184" formatCode="_-[$€-2]\ * #,##0.000_-;\-[$€-2]\ * #,##0.000_-;_-[$€-2]\ * &quot;-&quot;??_-;_-@_-"/>
    <numFmt numFmtId="185" formatCode="_-[$€-2]\ * #,##0.0000_-;\-[$€-2]\ * #,##0.0000_-;_-[$€-2]\ * &quot;-&quot;??_-;_-@_-"/>
    <numFmt numFmtId="186" formatCode="_-[$€-2]\ * #,##0.00000_-;\-[$€-2]\ * #,##0.00000_-;_-[$€-2]\ * &quot;-&quot;??_-;_-@_-"/>
    <numFmt numFmtId="187" formatCode="_-[$€-2]\ * #,##0.00_-;\-[$€-2]\ * #,##0.00_-;_-[$€-2]\ * &quot;-&quot;??_-"/>
    <numFmt numFmtId="188" formatCode="#,##0.00_ ;\-#,##0.00\ "/>
    <numFmt numFmtId="189" formatCode="_-[$€-2]\ * #,##0.000_-;\-[$€-2]\ * #,##0.000_-;_-[$€-2]\ * &quot;-&quot;??_-"/>
    <numFmt numFmtId="190" formatCode="_-[$€-2]\ * #,##0.0000_-;\-[$€-2]\ * #,##0.0000_-;_-[$€-2]\ * &quot;-&quot;??_-"/>
    <numFmt numFmtId="191" formatCode="_-[$€-2]\ * #,##0.00000_-;\-[$€-2]\ * #,##0.00000_-;_-[$€-2]\ * &quot;-&quot;??_-"/>
    <numFmt numFmtId="192" formatCode="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&quot;€&quot;\ #,##0.00"/>
    <numFmt numFmtId="198" formatCode="&quot;€&quot;\ #,##0.0000"/>
    <numFmt numFmtId="199" formatCode="&quot;€&quot;\ #,##0.000"/>
    <numFmt numFmtId="200" formatCode="_-* #,##0.000_-;\-* #,##0.000_-;_-* &quot;-&quot;???_-;_-@_-"/>
    <numFmt numFmtId="201" formatCode="_-&quot;€&quot;\ * #,##0.000_-;\-&quot;€&quot;\ * #,##0.000_-;_-&quot;€&quot;\ * &quot;-&quot;???_-;_-@_-"/>
    <numFmt numFmtId="202" formatCode="_-&quot;€&quot;\ * #,##0.0000_-;\-&quot;€&quot;\ * #,##0.0000_-;_-&quot;€&quot;\ * &quot;-&quot;????_-;_-@_-"/>
    <numFmt numFmtId="203" formatCode="#,##0.0_ ;\-#,##0.0\ "/>
    <numFmt numFmtId="204" formatCode="#,##0_ ;\-#,##0\ "/>
  </numFmts>
  <fonts count="43">
    <font>
      <sz val="11"/>
      <name val="Tahoma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u val="single"/>
      <sz val="11"/>
      <color indexed="12"/>
      <name val="Tahoma"/>
      <family val="0"/>
    </font>
    <font>
      <u val="single"/>
      <sz val="11"/>
      <color indexed="36"/>
      <name val="Tahoma"/>
      <family val="0"/>
    </font>
    <font>
      <sz val="9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ahoma"/>
      <family val="0"/>
    </font>
    <font>
      <b/>
      <sz val="8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sz val="10"/>
      <name val="Times New Roman"/>
      <family val="1"/>
    </font>
    <font>
      <sz val="8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sz val="12"/>
      <name val="Times New Roman"/>
      <family val="1"/>
    </font>
    <font>
      <b/>
      <sz val="15"/>
      <name val="Arial"/>
      <family val="2"/>
    </font>
    <font>
      <b/>
      <i/>
      <sz val="15"/>
      <name val="Arial"/>
      <family val="2"/>
    </font>
    <font>
      <b/>
      <sz val="18"/>
      <color indexed="12"/>
      <name val="Arial"/>
      <family val="2"/>
    </font>
    <font>
      <b/>
      <sz val="11"/>
      <name val="Tahoma"/>
      <family val="0"/>
    </font>
    <font>
      <sz val="11"/>
      <color indexed="12"/>
      <name val="Arial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0"/>
    </font>
    <font>
      <sz val="11"/>
      <color indexed="10"/>
      <name val="Arial"/>
      <family val="2"/>
    </font>
    <font>
      <b/>
      <sz val="8"/>
      <color indexed="10"/>
      <name val="Tahoma"/>
      <family val="2"/>
    </font>
    <font>
      <sz val="9"/>
      <color indexed="10"/>
      <name val="Tahoma"/>
      <family val="0"/>
    </font>
    <font>
      <b/>
      <sz val="16"/>
      <name val="Arial"/>
      <family val="2"/>
    </font>
    <font>
      <b/>
      <u val="single"/>
      <sz val="2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i/>
      <sz val="12"/>
      <color indexed="10"/>
      <name val="Arial"/>
      <family val="2"/>
    </font>
    <font>
      <b/>
      <sz val="11"/>
      <color indexed="8"/>
      <name val="Arial"/>
      <family val="2"/>
    </font>
    <font>
      <sz val="12"/>
      <name val="Tahoma"/>
      <family val="0"/>
    </font>
    <font>
      <b/>
      <sz val="20"/>
      <name val="Arial"/>
      <family val="2"/>
    </font>
    <font>
      <sz val="10"/>
      <name val="Tahoma"/>
      <family val="0"/>
    </font>
    <font>
      <b/>
      <sz val="9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Continuous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72" fontId="3" fillId="0" borderId="2" xfId="22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1" fontId="10" fillId="0" borderId="0" xfId="2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justify" indent="15"/>
    </xf>
    <xf numFmtId="0" fontId="10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4" fillId="2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left"/>
    </xf>
    <xf numFmtId="197" fontId="24" fillId="0" borderId="0" xfId="0" applyNumberFormat="1" applyFont="1" applyAlignment="1">
      <alignment/>
    </xf>
    <xf numFmtId="197" fontId="5" fillId="0" borderId="0" xfId="0" applyNumberFormat="1" applyFont="1" applyAlignment="1">
      <alignment/>
    </xf>
    <xf numFmtId="197" fontId="5" fillId="0" borderId="0" xfId="22" applyNumberFormat="1" applyFont="1" applyBorder="1" applyAlignment="1">
      <alignment horizontal="center"/>
    </xf>
    <xf numFmtId="188" fontId="3" fillId="0" borderId="0" xfId="0" applyNumberFormat="1" applyFont="1" applyFill="1" applyAlignment="1">
      <alignment/>
    </xf>
    <xf numFmtId="44" fontId="3" fillId="0" borderId="0" xfId="0" applyNumberFormat="1" applyFont="1" applyAlignment="1">
      <alignment horizontal="center"/>
    </xf>
    <xf numFmtId="44" fontId="6" fillId="3" borderId="0" xfId="0" applyNumberFormat="1" applyFont="1" applyFill="1" applyAlignment="1">
      <alignment horizontal="centerContinuous"/>
    </xf>
    <xf numFmtId="44" fontId="2" fillId="0" borderId="1" xfId="0" applyNumberFormat="1" applyFont="1" applyBorder="1" applyAlignment="1">
      <alignment horizontal="center" wrapText="1"/>
    </xf>
    <xf numFmtId="44" fontId="3" fillId="0" borderId="2" xfId="22" applyNumberFormat="1" applyFont="1" applyBorder="1" applyAlignment="1">
      <alignment horizontal="center"/>
    </xf>
    <xf numFmtId="44" fontId="3" fillId="0" borderId="0" xfId="22" applyNumberFormat="1" applyFont="1" applyBorder="1" applyAlignment="1">
      <alignment horizontal="center"/>
    </xf>
    <xf numFmtId="44" fontId="9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44" fontId="10" fillId="0" borderId="0" xfId="0" applyNumberFormat="1" applyFont="1" applyBorder="1" applyAlignment="1">
      <alignment horizontal="center"/>
    </xf>
    <xf numFmtId="44" fontId="3" fillId="0" borderId="0" xfId="20" applyNumberFormat="1" applyFont="1" applyBorder="1" applyAlignment="1">
      <alignment horizontal="center"/>
    </xf>
    <xf numFmtId="44" fontId="13" fillId="0" borderId="0" xfId="0" applyNumberFormat="1" applyFont="1" applyAlignment="1">
      <alignment/>
    </xf>
    <xf numFmtId="44" fontId="10" fillId="0" borderId="0" xfId="0" applyNumberFormat="1" applyFont="1" applyAlignment="1">
      <alignment horizontal="center"/>
    </xf>
    <xf numFmtId="44" fontId="10" fillId="0" borderId="0" xfId="22" applyNumberFormat="1" applyFont="1" applyBorder="1" applyAlignment="1">
      <alignment horizontal="center"/>
    </xf>
    <xf numFmtId="44" fontId="24" fillId="0" borderId="0" xfId="0" applyNumberFormat="1" applyFont="1" applyAlignment="1">
      <alignment/>
    </xf>
    <xf numFmtId="44" fontId="4" fillId="3" borderId="0" xfId="0" applyNumberFormat="1" applyFont="1" applyFill="1" applyAlignment="1">
      <alignment horizontal="centerContinuous"/>
    </xf>
    <xf numFmtId="44" fontId="5" fillId="0" borderId="0" xfId="0" applyNumberFormat="1" applyFont="1" applyAlignment="1">
      <alignment/>
    </xf>
    <xf numFmtId="44" fontId="5" fillId="0" borderId="0" xfId="0" applyNumberFormat="1" applyFont="1" applyBorder="1" applyAlignment="1">
      <alignment horizontal="center"/>
    </xf>
    <xf numFmtId="197" fontId="6" fillId="0" borderId="0" xfId="0" applyNumberFormat="1" applyFont="1" applyFill="1" applyAlignment="1">
      <alignment horizontal="centerContinuous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97" fontId="26" fillId="0" borderId="0" xfId="0" applyNumberFormat="1" applyFont="1" applyAlignment="1">
      <alignment/>
    </xf>
    <xf numFmtId="44" fontId="29" fillId="0" borderId="0" xfId="0" applyNumberFormat="1" applyFont="1" applyAlignment="1">
      <alignment/>
    </xf>
    <xf numFmtId="44" fontId="30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197" fontId="11" fillId="0" borderId="0" xfId="0" applyNumberFormat="1" applyFont="1" applyAlignment="1">
      <alignment/>
    </xf>
    <xf numFmtId="44" fontId="11" fillId="0" borderId="0" xfId="22" applyNumberFormat="1" applyFont="1" applyBorder="1" applyAlignment="1">
      <alignment horizontal="center"/>
    </xf>
    <xf numFmtId="44" fontId="11" fillId="0" borderId="0" xfId="0" applyNumberFormat="1" applyFont="1" applyBorder="1" applyAlignment="1">
      <alignment horizontal="center"/>
    </xf>
    <xf numFmtId="197" fontId="11" fillId="0" borderId="1" xfId="0" applyNumberFormat="1" applyFont="1" applyBorder="1" applyAlignment="1">
      <alignment horizontal="center" wrapText="1"/>
    </xf>
    <xf numFmtId="0" fontId="27" fillId="0" borderId="0" xfId="0" applyFont="1" applyAlignment="1">
      <alignment/>
    </xf>
    <xf numFmtId="0" fontId="10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13" fillId="0" borderId="0" xfId="0" applyNumberFormat="1" applyFont="1" applyAlignment="1">
      <alignment/>
    </xf>
    <xf numFmtId="1" fontId="10" fillId="3" borderId="0" xfId="0" applyNumberFormat="1" applyFont="1" applyFill="1" applyAlignment="1">
      <alignment horizontal="centerContinuous"/>
    </xf>
    <xf numFmtId="1" fontId="11" fillId="0" borderId="1" xfId="0" applyNumberFormat="1" applyFont="1" applyBorder="1" applyAlignment="1">
      <alignment horizontal="center" wrapText="1"/>
    </xf>
    <xf numFmtId="1" fontId="10" fillId="0" borderId="0" xfId="0" applyNumberFormat="1" applyFont="1" applyAlignment="1">
      <alignment horizontal="center"/>
    </xf>
    <xf numFmtId="1" fontId="11" fillId="0" borderId="1" xfId="0" applyNumberFormat="1" applyFont="1" applyBorder="1" applyAlignment="1">
      <alignment vertical="center" wrapText="1"/>
    </xf>
    <xf numFmtId="44" fontId="5" fillId="0" borderId="3" xfId="22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22" applyNumberFormat="1" applyFont="1" applyBorder="1" applyAlignment="1">
      <alignment horizontal="center" vertical="center"/>
    </xf>
    <xf numFmtId="0" fontId="11" fillId="0" borderId="0" xfId="22" applyNumberFormat="1" applyFont="1" applyBorder="1" applyAlignment="1">
      <alignment horizontal="center" vertical="center"/>
    </xf>
    <xf numFmtId="0" fontId="10" fillId="0" borderId="0" xfId="22" applyNumberFormat="1" applyFont="1" applyBorder="1" applyAlignment="1">
      <alignment horizontal="center" vertical="center"/>
    </xf>
    <xf numFmtId="7" fontId="3" fillId="0" borderId="2" xfId="22" applyNumberFormat="1" applyFont="1" applyBorder="1" applyAlignment="1">
      <alignment horizontal="center"/>
    </xf>
    <xf numFmtId="204" fontId="10" fillId="0" borderId="0" xfId="0" applyNumberFormat="1" applyFont="1" applyAlignment="1">
      <alignment horizontal="center"/>
    </xf>
    <xf numFmtId="44" fontId="11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97" fontId="26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" fontId="30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7" fontId="3" fillId="0" borderId="0" xfId="22" applyNumberFormat="1" applyFont="1" applyBorder="1" applyAlignment="1">
      <alignment horizontal="center"/>
    </xf>
    <xf numFmtId="0" fontId="6" fillId="2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0" borderId="0" xfId="0" applyFont="1" applyAlignment="1">
      <alignment/>
    </xf>
    <xf numFmtId="0" fontId="34" fillId="0" borderId="0" xfId="0" applyFont="1" applyBorder="1" applyAlignment="1">
      <alignment horizontal="left"/>
    </xf>
    <xf numFmtId="49" fontId="1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7" fontId="5" fillId="0" borderId="4" xfId="22" applyNumberFormat="1" applyFont="1" applyBorder="1" applyAlignment="1">
      <alignment horizontal="center"/>
    </xf>
    <xf numFmtId="1" fontId="10" fillId="0" borderId="4" xfId="22" applyNumberFormat="1" applyFont="1" applyBorder="1" applyAlignment="1">
      <alignment horizontal="center"/>
    </xf>
    <xf numFmtId="44" fontId="3" fillId="0" borderId="4" xfId="22" applyNumberFormat="1" applyFont="1" applyBorder="1" applyAlignment="1">
      <alignment horizontal="center"/>
    </xf>
    <xf numFmtId="7" fontId="3" fillId="0" borderId="4" xfId="22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1" fontId="10" fillId="0" borderId="4" xfId="0" applyNumberFormat="1" applyFont="1" applyBorder="1" applyAlignment="1">
      <alignment horizontal="center"/>
    </xf>
    <xf numFmtId="197" fontId="5" fillId="0" borderId="4" xfId="22" applyNumberFormat="1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197" fontId="5" fillId="0" borderId="4" xfId="22" applyNumberFormat="1" applyFont="1" applyFill="1" applyBorder="1" applyAlignment="1">
      <alignment horizontal="center"/>
    </xf>
    <xf numFmtId="1" fontId="10" fillId="0" borderId="4" xfId="22" applyNumberFormat="1" applyFont="1" applyFill="1" applyBorder="1" applyAlignment="1">
      <alignment horizontal="center"/>
    </xf>
    <xf numFmtId="7" fontId="3" fillId="0" borderId="4" xfId="22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5" fillId="0" borderId="4" xfId="0" applyFont="1" applyBorder="1" applyAlignment="1">
      <alignment/>
    </xf>
    <xf numFmtId="44" fontId="5" fillId="0" borderId="4" xfId="22" applyNumberFormat="1" applyFont="1" applyBorder="1" applyAlignment="1">
      <alignment horizontal="center"/>
    </xf>
    <xf numFmtId="197" fontId="5" fillId="0" borderId="4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wrapText="1"/>
    </xf>
    <xf numFmtId="197" fontId="5" fillId="0" borderId="4" xfId="22" applyNumberFormat="1" applyFont="1" applyBorder="1" applyAlignment="1">
      <alignment horizontal="center" vertical="top"/>
    </xf>
    <xf numFmtId="1" fontId="10" fillId="0" borderId="4" xfId="22" applyNumberFormat="1" applyFont="1" applyBorder="1" applyAlignment="1">
      <alignment horizontal="center" vertical="top"/>
    </xf>
    <xf numFmtId="44" fontId="3" fillId="0" borderId="4" xfId="22" applyNumberFormat="1" applyFont="1" applyBorder="1" applyAlignment="1">
      <alignment horizontal="center" vertical="top"/>
    </xf>
    <xf numFmtId="7" fontId="3" fillId="0" borderId="4" xfId="22" applyNumberFormat="1" applyFont="1" applyBorder="1" applyAlignment="1">
      <alignment horizontal="center" vertical="top"/>
    </xf>
    <xf numFmtId="197" fontId="3" fillId="0" borderId="4" xfId="22" applyNumberFormat="1" applyFont="1" applyBorder="1" applyAlignment="1">
      <alignment horizontal="center"/>
    </xf>
    <xf numFmtId="7" fontId="33" fillId="0" borderId="4" xfId="22" applyNumberFormat="1" applyFont="1" applyBorder="1" applyAlignment="1">
      <alignment horizontal="center" vertical="center"/>
    </xf>
    <xf numFmtId="0" fontId="10" fillId="0" borderId="4" xfId="22" applyNumberFormat="1" applyFont="1" applyBorder="1" applyAlignment="1">
      <alignment horizontal="center" vertical="center"/>
    </xf>
    <xf numFmtId="7" fontId="10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left"/>
    </xf>
    <xf numFmtId="197" fontId="5" fillId="0" borderId="4" xfId="0" applyNumberFormat="1" applyFont="1" applyBorder="1" applyAlignment="1">
      <alignment horizontal="center" vertical="center"/>
    </xf>
    <xf numFmtId="7" fontId="33" fillId="0" borderId="4" xfId="22" applyNumberFormat="1" applyFont="1" applyBorder="1" applyAlignment="1">
      <alignment horizontal="center"/>
    </xf>
    <xf numFmtId="197" fontId="5" fillId="0" borderId="4" xfId="17" applyNumberFormat="1" applyFont="1" applyBorder="1" applyAlignment="1">
      <alignment horizontal="center"/>
    </xf>
    <xf numFmtId="204" fontId="10" fillId="0" borderId="4" xfId="22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8" fontId="5" fillId="0" borderId="4" xfId="22" applyNumberFormat="1" applyFont="1" applyBorder="1" applyAlignment="1">
      <alignment horizontal="center"/>
    </xf>
    <xf numFmtId="44" fontId="5" fillId="0" borderId="4" xfId="0" applyNumberFormat="1" applyFont="1" applyBorder="1" applyAlignment="1">
      <alignment/>
    </xf>
    <xf numFmtId="44" fontId="3" fillId="0" borderId="4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4" fontId="5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3" fillId="0" borderId="4" xfId="0" applyFont="1" applyBorder="1" applyAlignment="1">
      <alignment wrapText="1"/>
    </xf>
    <xf numFmtId="0" fontId="1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97" fontId="5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44" fontId="10" fillId="0" borderId="0" xfId="0" applyNumberFormat="1" applyFont="1" applyAlignment="1" applyProtection="1">
      <alignment horizontal="center"/>
      <protection locked="0"/>
    </xf>
    <xf numFmtId="44" fontId="10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3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97" fontId="5" fillId="0" borderId="1" xfId="0" applyNumberFormat="1" applyFont="1" applyBorder="1" applyAlignment="1">
      <alignment horizontal="center"/>
    </xf>
    <xf numFmtId="1" fontId="10" fillId="0" borderId="1" xfId="22" applyNumberFormat="1" applyFont="1" applyBorder="1" applyAlignment="1">
      <alignment horizontal="center"/>
    </xf>
    <xf numFmtId="7" fontId="3" fillId="0" borderId="1" xfId="22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44" fontId="5" fillId="0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44" fontId="24" fillId="0" borderId="4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44" fontId="0" fillId="0" borderId="4" xfId="0" applyNumberFormat="1" applyBorder="1" applyAlignment="1">
      <alignment/>
    </xf>
    <xf numFmtId="0" fontId="21" fillId="0" borderId="1" xfId="0" applyFont="1" applyBorder="1" applyAlignment="1">
      <alignment horizontal="center" vertical="center"/>
    </xf>
    <xf numFmtId="44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44" fontId="5" fillId="0" borderId="5" xfId="0" applyNumberFormat="1" applyFont="1" applyBorder="1" applyAlignment="1">
      <alignment/>
    </xf>
    <xf numFmtId="1" fontId="10" fillId="0" borderId="5" xfId="0" applyNumberFormat="1" applyFont="1" applyBorder="1" applyAlignment="1">
      <alignment horizontal="center"/>
    </xf>
    <xf numFmtId="44" fontId="3" fillId="0" borderId="5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44" fontId="5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15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44" fontId="5" fillId="0" borderId="6" xfId="0" applyNumberFormat="1" applyFont="1" applyBorder="1" applyAlignment="1">
      <alignment/>
    </xf>
    <xf numFmtId="1" fontId="10" fillId="0" borderId="6" xfId="0" applyNumberFormat="1" applyFont="1" applyBorder="1" applyAlignment="1">
      <alignment horizontal="center"/>
    </xf>
    <xf numFmtId="44" fontId="3" fillId="0" borderId="6" xfId="0" applyNumberFormat="1" applyFont="1" applyBorder="1" applyAlignment="1">
      <alignment horizontal="center"/>
    </xf>
    <xf numFmtId="0" fontId="15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44" fontId="5" fillId="0" borderId="7" xfId="0" applyNumberFormat="1" applyFont="1" applyBorder="1" applyAlignment="1">
      <alignment/>
    </xf>
    <xf numFmtId="1" fontId="10" fillId="0" borderId="7" xfId="0" applyNumberFormat="1" applyFont="1" applyBorder="1" applyAlignment="1">
      <alignment horizontal="center"/>
    </xf>
    <xf numFmtId="44" fontId="3" fillId="0" borderId="7" xfId="0" applyNumberFormat="1" applyFont="1" applyBorder="1" applyAlignment="1">
      <alignment horizontal="center"/>
    </xf>
    <xf numFmtId="0" fontId="36" fillId="3" borderId="0" xfId="0" applyFont="1" applyFill="1" applyAlignment="1">
      <alignment horizontal="center"/>
    </xf>
    <xf numFmtId="44" fontId="5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3" borderId="0" xfId="0" applyFill="1" applyAlignment="1">
      <alignment/>
    </xf>
    <xf numFmtId="0" fontId="35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10" fillId="0" borderId="4" xfId="22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3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4" xfId="0" applyFont="1" applyBorder="1" applyAlignment="1">
      <alignment/>
    </xf>
    <xf numFmtId="0" fontId="0" fillId="0" borderId="4" xfId="0" applyBorder="1" applyAlignment="1">
      <alignment/>
    </xf>
    <xf numFmtId="0" fontId="41" fillId="4" borderId="10" xfId="0" applyFont="1" applyFill="1" applyBorder="1" applyAlignment="1">
      <alignment horizontal="center"/>
    </xf>
    <xf numFmtId="0" fontId="42" fillId="4" borderId="1" xfId="0" applyFont="1" applyFill="1" applyBorder="1" applyAlignment="1">
      <alignment/>
    </xf>
    <xf numFmtId="0" fontId="42" fillId="4" borderId="11" xfId="0" applyFont="1" applyFill="1" applyBorder="1" applyAlignment="1">
      <alignment/>
    </xf>
    <xf numFmtId="0" fontId="35" fillId="3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/>
    </xf>
    <xf numFmtId="0" fontId="36" fillId="3" borderId="0" xfId="0" applyFont="1" applyFill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0" fontId="4" fillId="3" borderId="0" xfId="0" applyFont="1" applyFill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1924050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19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2028825</xdr:colOff>
      <xdr:row>0</xdr:row>
      <xdr:rowOff>114300</xdr:rowOff>
    </xdr:from>
    <xdr:to>
      <xdr:col>6</xdr:col>
      <xdr:colOff>142875</xdr:colOff>
      <xdr:row>5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24200" y="114300"/>
          <a:ext cx="3276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Bookman Old Style"/>
              <a:ea typeface="Bookman Old Style"/>
              <a:cs typeface="Bookman Old Style"/>
            </a:rPr>
            <a:t>Cascina Corteregona, 1- 26030 CALVATONE (CR)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Partita IVA 01182120194 C.C.I.A.A. CR-1999-7427</a:t>
          </a:r>
        </a:p>
      </xdr:txBody>
    </xdr:sp>
    <xdr:clientData/>
  </xdr:twoCellAnchor>
  <xdr:twoCellAnchor>
    <xdr:from>
      <xdr:col>3</xdr:col>
      <xdr:colOff>276225</xdr:colOff>
      <xdr:row>95</xdr:row>
      <xdr:rowOff>0</xdr:rowOff>
    </xdr:from>
    <xdr:to>
      <xdr:col>8</xdr:col>
      <xdr:colOff>0</xdr:colOff>
      <xdr:row>95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657725" y="19611975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Partita IVA 01182120194 C.C.I.A.A. CR-1999-7427</a:t>
          </a:r>
        </a:p>
      </xdr:txBody>
    </xdr:sp>
    <xdr:clientData/>
  </xdr:twoCellAnchor>
  <xdr:twoCellAnchor editAs="oneCell">
    <xdr:from>
      <xdr:col>6</xdr:col>
      <xdr:colOff>200025</xdr:colOff>
      <xdr:row>0</xdr:row>
      <xdr:rowOff>114300</xdr:rowOff>
    </xdr:from>
    <xdr:to>
      <xdr:col>7</xdr:col>
      <xdr:colOff>571500</xdr:colOff>
      <xdr:row>6</xdr:row>
      <xdr:rowOff>95250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14300"/>
          <a:ext cx="1190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98</xdr:row>
      <xdr:rowOff>0</xdr:rowOff>
    </xdr:from>
    <xdr:to>
      <xdr:col>6</xdr:col>
      <xdr:colOff>0</xdr:colOff>
      <xdr:row>98</xdr:row>
      <xdr:rowOff>0</xdr:rowOff>
    </xdr:to>
    <xdr:sp>
      <xdr:nvSpPr>
        <xdr:cNvPr id="5" name="TextBox 28"/>
        <xdr:cNvSpPr txBox="1">
          <a:spLocks noChangeArrowheads="1"/>
        </xdr:cNvSpPr>
      </xdr:nvSpPr>
      <xdr:spPr>
        <a:xfrm>
          <a:off x="4657725" y="20288250"/>
          <a:ext cx="160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Partita IVA 01182120194 C.C.I.A.A. CR-1999-7427</a:t>
          </a:r>
        </a:p>
      </xdr:txBody>
    </xdr:sp>
    <xdr:clientData/>
  </xdr:twoCellAnchor>
  <xdr:twoCellAnchor>
    <xdr:from>
      <xdr:col>3</xdr:col>
      <xdr:colOff>276225</xdr:colOff>
      <xdr:row>105</xdr:row>
      <xdr:rowOff>0</xdr:rowOff>
    </xdr:from>
    <xdr:to>
      <xdr:col>6</xdr:col>
      <xdr:colOff>0</xdr:colOff>
      <xdr:row>105</xdr:row>
      <xdr:rowOff>0</xdr:rowOff>
    </xdr:to>
    <xdr:sp>
      <xdr:nvSpPr>
        <xdr:cNvPr id="6" name="TextBox 29"/>
        <xdr:cNvSpPr txBox="1">
          <a:spLocks noChangeArrowheads="1"/>
        </xdr:cNvSpPr>
      </xdr:nvSpPr>
      <xdr:spPr>
        <a:xfrm>
          <a:off x="4657725" y="22002750"/>
          <a:ext cx="160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Partita IVA 01182120194 C.C.I.A.A. CR-1999-7427</a:t>
          </a:r>
        </a:p>
      </xdr:txBody>
    </xdr:sp>
    <xdr:clientData/>
  </xdr:twoCellAnchor>
  <xdr:twoCellAnchor>
    <xdr:from>
      <xdr:col>0</xdr:col>
      <xdr:colOff>114300</xdr:colOff>
      <xdr:row>56</xdr:row>
      <xdr:rowOff>57150</xdr:rowOff>
    </xdr:from>
    <xdr:to>
      <xdr:col>7</xdr:col>
      <xdr:colOff>552450</xdr:colOff>
      <xdr:row>56</xdr:row>
      <xdr:rowOff>314325</xdr:rowOff>
    </xdr:to>
    <xdr:sp>
      <xdr:nvSpPr>
        <xdr:cNvPr id="7" name="AutoShape 30"/>
        <xdr:cNvSpPr>
          <a:spLocks/>
        </xdr:cNvSpPr>
      </xdr:nvSpPr>
      <xdr:spPr>
        <a:xfrm>
          <a:off x="114300" y="11620500"/>
          <a:ext cx="7515225" cy="25717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CCFF"/>
              </a:solidFill>
              <a:latin typeface="Arial Black"/>
              <a:cs typeface="Arial Black"/>
            </a:rPr>
            <a:t>I GRANI ANTICHI - PASTIFICAZIONE MONOGRANO</a:t>
          </a:r>
        </a:p>
      </xdr:txBody>
    </xdr:sp>
    <xdr:clientData/>
  </xdr:twoCellAnchor>
  <xdr:twoCellAnchor>
    <xdr:from>
      <xdr:col>4</xdr:col>
      <xdr:colOff>752475</xdr:colOff>
      <xdr:row>98</xdr:row>
      <xdr:rowOff>0</xdr:rowOff>
    </xdr:from>
    <xdr:to>
      <xdr:col>6</xdr:col>
      <xdr:colOff>352425</xdr:colOff>
      <xdr:row>99</xdr:row>
      <xdr:rowOff>104775</xdr:rowOff>
    </xdr:to>
    <xdr:sp>
      <xdr:nvSpPr>
        <xdr:cNvPr id="8" name="AutoShape 31"/>
        <xdr:cNvSpPr>
          <a:spLocks/>
        </xdr:cNvSpPr>
      </xdr:nvSpPr>
      <xdr:spPr>
        <a:xfrm>
          <a:off x="5734050" y="20288250"/>
          <a:ext cx="876300" cy="542925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</a:bodyPr>
        <a:p>
          <a:pPr algn="ctr"/>
          <a:r>
            <a:rPr sz="2000" kern="10" spc="0">
              <a:ln w="190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5 kg.</a:t>
          </a:r>
        </a:p>
      </xdr:txBody>
    </xdr:sp>
    <xdr:clientData/>
  </xdr:twoCellAnchor>
  <xdr:twoCellAnchor>
    <xdr:from>
      <xdr:col>0</xdr:col>
      <xdr:colOff>161925</xdr:colOff>
      <xdr:row>98</xdr:row>
      <xdr:rowOff>66675</xdr:rowOff>
    </xdr:from>
    <xdr:to>
      <xdr:col>2</xdr:col>
      <xdr:colOff>57150</xdr:colOff>
      <xdr:row>99</xdr:row>
      <xdr:rowOff>123825</xdr:rowOff>
    </xdr:to>
    <xdr:sp>
      <xdr:nvSpPr>
        <xdr:cNvPr id="9" name="AutoShape 32"/>
        <xdr:cNvSpPr>
          <a:spLocks/>
        </xdr:cNvSpPr>
      </xdr:nvSpPr>
      <xdr:spPr>
        <a:xfrm>
          <a:off x="161925" y="20354925"/>
          <a:ext cx="990600" cy="495300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NOVITA'</a:t>
          </a:r>
        </a:p>
      </xdr:txBody>
    </xdr:sp>
    <xdr:clientData/>
  </xdr:twoCellAnchor>
  <xdr:twoCellAnchor>
    <xdr:from>
      <xdr:col>2</xdr:col>
      <xdr:colOff>2162175</xdr:colOff>
      <xdr:row>104</xdr:row>
      <xdr:rowOff>28575</xdr:rowOff>
    </xdr:from>
    <xdr:to>
      <xdr:col>2</xdr:col>
      <xdr:colOff>2638425</xdr:colOff>
      <xdr:row>105</xdr:row>
      <xdr:rowOff>76200</xdr:rowOff>
    </xdr:to>
    <xdr:sp>
      <xdr:nvSpPr>
        <xdr:cNvPr id="10" name="AutoShape 33"/>
        <xdr:cNvSpPr>
          <a:spLocks/>
        </xdr:cNvSpPr>
      </xdr:nvSpPr>
      <xdr:spPr>
        <a:xfrm>
          <a:off x="3257550" y="21840825"/>
          <a:ext cx="476250" cy="238125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</a:bodyPr>
        <a:p>
          <a:pPr algn="ctr"/>
          <a:r>
            <a:rPr sz="1200" kern="10" spc="0">
              <a:ln w="1270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NEW</a:t>
          </a:r>
        </a:p>
      </xdr:txBody>
    </xdr:sp>
    <xdr:clientData/>
  </xdr:twoCellAnchor>
  <xdr:twoCellAnchor>
    <xdr:from>
      <xdr:col>6</xdr:col>
      <xdr:colOff>495300</xdr:colOff>
      <xdr:row>98</xdr:row>
      <xdr:rowOff>76200</xdr:rowOff>
    </xdr:from>
    <xdr:to>
      <xdr:col>7</xdr:col>
      <xdr:colOff>581025</xdr:colOff>
      <xdr:row>98</xdr:row>
      <xdr:rowOff>409575</xdr:rowOff>
    </xdr:to>
    <xdr:sp>
      <xdr:nvSpPr>
        <xdr:cNvPr id="11" name="AutoShape 34"/>
        <xdr:cNvSpPr>
          <a:spLocks/>
        </xdr:cNvSpPr>
      </xdr:nvSpPr>
      <xdr:spPr>
        <a:xfrm>
          <a:off x="6753225" y="20364450"/>
          <a:ext cx="904875" cy="333375"/>
        </a:xfrm>
        <a:prstGeom prst="rect"/>
        <a:noFill/>
      </xdr:spPr>
      <xdr:txBody>
        <a:bodyPr fromWordArt="1" wrap="none">
          <a:prstTxWarp prst="textCascadeDown">
            <a:avLst>
              <a:gd name="adj" fmla="val 50000"/>
            </a:avLst>
          </a:prstTxWarp>
        </a:bodyPr>
        <a:p>
          <a:pPr algn="ctr"/>
          <a:r>
            <a:rPr sz="1200" kern="10" spc="0">
              <a:ln w="1270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NOVITA'</a:t>
          </a:r>
        </a:p>
      </xdr:txBody>
    </xdr:sp>
    <xdr:clientData/>
  </xdr:twoCellAnchor>
  <xdr:twoCellAnchor>
    <xdr:from>
      <xdr:col>0</xdr:col>
      <xdr:colOff>66675</xdr:colOff>
      <xdr:row>57</xdr:row>
      <xdr:rowOff>47625</xdr:rowOff>
    </xdr:from>
    <xdr:to>
      <xdr:col>0</xdr:col>
      <xdr:colOff>704850</xdr:colOff>
      <xdr:row>59</xdr:row>
      <xdr:rowOff>152400</xdr:rowOff>
    </xdr:to>
    <xdr:sp>
      <xdr:nvSpPr>
        <xdr:cNvPr id="12" name="AutoShape 39"/>
        <xdr:cNvSpPr>
          <a:spLocks/>
        </xdr:cNvSpPr>
      </xdr:nvSpPr>
      <xdr:spPr>
        <a:xfrm>
          <a:off x="66675" y="11972925"/>
          <a:ext cx="638175" cy="495300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</a:bodyPr>
        <a:p>
          <a:pPr algn="ctr"/>
          <a:r>
            <a:rPr sz="1200" kern="10" spc="0">
              <a:ln w="63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NOVITA'</a:t>
          </a:r>
        </a:p>
      </xdr:txBody>
    </xdr:sp>
    <xdr:clientData/>
  </xdr:twoCellAnchor>
  <xdr:twoCellAnchor>
    <xdr:from>
      <xdr:col>7</xdr:col>
      <xdr:colOff>95250</xdr:colOff>
      <xdr:row>57</xdr:row>
      <xdr:rowOff>28575</xdr:rowOff>
    </xdr:from>
    <xdr:to>
      <xdr:col>7</xdr:col>
      <xdr:colOff>704850</xdr:colOff>
      <xdr:row>59</xdr:row>
      <xdr:rowOff>19050</xdr:rowOff>
    </xdr:to>
    <xdr:sp>
      <xdr:nvSpPr>
        <xdr:cNvPr id="13" name="AutoShape 40"/>
        <xdr:cNvSpPr>
          <a:spLocks/>
        </xdr:cNvSpPr>
      </xdr:nvSpPr>
      <xdr:spPr>
        <a:xfrm>
          <a:off x="7172325" y="11953875"/>
          <a:ext cx="609600" cy="381000"/>
        </a:xfrm>
        <a:prstGeom prst="rect"/>
        <a:noFill/>
      </xdr:spPr>
      <xdr:txBody>
        <a:bodyPr fromWordArt="1" wrap="none">
          <a:prstTxWarp prst="textCascadeDown">
            <a:avLst>
              <a:gd name="adj" fmla="val 50000"/>
            </a:avLst>
          </a:prstTxWarp>
        </a:bodyPr>
        <a:p>
          <a:pPr algn="ctr"/>
          <a:r>
            <a:rPr sz="1200" kern="10" spc="0">
              <a:ln w="63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NOVITA'</a:t>
          </a:r>
        </a:p>
      </xdr:txBody>
    </xdr:sp>
    <xdr:clientData/>
  </xdr:twoCellAnchor>
  <xdr:twoCellAnchor>
    <xdr:from>
      <xdr:col>0</xdr:col>
      <xdr:colOff>114300</xdr:colOff>
      <xdr:row>63</xdr:row>
      <xdr:rowOff>47625</xdr:rowOff>
    </xdr:from>
    <xdr:to>
      <xdr:col>1</xdr:col>
      <xdr:colOff>266700</xdr:colOff>
      <xdr:row>65</xdr:row>
      <xdr:rowOff>152400</xdr:rowOff>
    </xdr:to>
    <xdr:sp>
      <xdr:nvSpPr>
        <xdr:cNvPr id="14" name="AutoShape 41"/>
        <xdr:cNvSpPr>
          <a:spLocks/>
        </xdr:cNvSpPr>
      </xdr:nvSpPr>
      <xdr:spPr>
        <a:xfrm>
          <a:off x="114300" y="13211175"/>
          <a:ext cx="866775" cy="495300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</a:bodyPr>
        <a:p>
          <a:pPr algn="ctr"/>
          <a:r>
            <a:rPr sz="1200" kern="10" spc="0">
              <a:ln w="63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NOVITA'</a:t>
          </a:r>
        </a:p>
      </xdr:txBody>
    </xdr:sp>
    <xdr:clientData/>
  </xdr:twoCellAnchor>
  <xdr:twoCellAnchor>
    <xdr:from>
      <xdr:col>6</xdr:col>
      <xdr:colOff>533400</xdr:colOff>
      <xdr:row>63</xdr:row>
      <xdr:rowOff>28575</xdr:rowOff>
    </xdr:from>
    <xdr:to>
      <xdr:col>7</xdr:col>
      <xdr:colOff>628650</xdr:colOff>
      <xdr:row>65</xdr:row>
      <xdr:rowOff>19050</xdr:rowOff>
    </xdr:to>
    <xdr:sp>
      <xdr:nvSpPr>
        <xdr:cNvPr id="15" name="AutoShape 49"/>
        <xdr:cNvSpPr>
          <a:spLocks/>
        </xdr:cNvSpPr>
      </xdr:nvSpPr>
      <xdr:spPr>
        <a:xfrm>
          <a:off x="6791325" y="13192125"/>
          <a:ext cx="914400" cy="381000"/>
        </a:xfrm>
        <a:prstGeom prst="rect"/>
        <a:noFill/>
      </xdr:spPr>
      <xdr:txBody>
        <a:bodyPr fromWordArt="1" wrap="none">
          <a:prstTxWarp prst="textCascadeDown">
            <a:avLst>
              <a:gd name="adj" fmla="val 50000"/>
            </a:avLst>
          </a:prstTxWarp>
        </a:bodyPr>
        <a:p>
          <a:pPr algn="ctr"/>
          <a:r>
            <a:rPr sz="1200" kern="10" spc="0">
              <a:ln w="63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NOVITA'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1924050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886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2076450</xdr:colOff>
      <xdr:row>0</xdr:row>
      <xdr:rowOff>114300</xdr:rowOff>
    </xdr:from>
    <xdr:to>
      <xdr:col>6</xdr:col>
      <xdr:colOff>428625</xdr:colOff>
      <xdr:row>5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38475" y="114300"/>
          <a:ext cx="3438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Partita IVA 01182120194 C.C.I.A.A. CR-1999-7427</a:t>
          </a:r>
        </a:p>
      </xdr:txBody>
    </xdr:sp>
    <xdr:clientData/>
  </xdr:twoCellAnchor>
  <xdr:twoCellAnchor>
    <xdr:from>
      <xdr:col>3</xdr:col>
      <xdr:colOff>276225</xdr:colOff>
      <xdr:row>8</xdr:row>
      <xdr:rowOff>0</xdr:rowOff>
    </xdr:from>
    <xdr:to>
      <xdr:col>7</xdr:col>
      <xdr:colOff>885825</xdr:colOff>
      <xdr:row>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562475" y="1438275"/>
          <a:ext cx="3143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Partita IVA 01182120194 C.C.I.A.A. CR-1999-7427</a:t>
          </a:r>
        </a:p>
      </xdr:txBody>
    </xdr:sp>
    <xdr:clientData/>
  </xdr:twoCellAnchor>
  <xdr:twoCellAnchor editAs="oneCell">
    <xdr:from>
      <xdr:col>6</xdr:col>
      <xdr:colOff>314325</xdr:colOff>
      <xdr:row>0</xdr:row>
      <xdr:rowOff>152400</xdr:rowOff>
    </xdr:from>
    <xdr:to>
      <xdr:col>7</xdr:col>
      <xdr:colOff>733425</xdr:colOff>
      <xdr:row>6</xdr:row>
      <xdr:rowOff>133350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52400"/>
          <a:ext cx="1190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562475" y="21831300"/>
          <a:ext cx="148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Partita IVA 01182120194 C.C.I.A.A. CR-1999-7427</a:t>
          </a:r>
        </a:p>
      </xdr:txBody>
    </xdr:sp>
    <xdr:clientData/>
  </xdr:twoCellAnchor>
  <xdr:twoCellAnchor>
    <xdr:from>
      <xdr:col>0</xdr:col>
      <xdr:colOff>114300</xdr:colOff>
      <xdr:row>56</xdr:row>
      <xdr:rowOff>57150</xdr:rowOff>
    </xdr:from>
    <xdr:to>
      <xdr:col>7</xdr:col>
      <xdr:colOff>552450</xdr:colOff>
      <xdr:row>56</xdr:row>
      <xdr:rowOff>314325</xdr:rowOff>
    </xdr:to>
    <xdr:sp>
      <xdr:nvSpPr>
        <xdr:cNvPr id="6" name="AutoShape 18"/>
        <xdr:cNvSpPr>
          <a:spLocks/>
        </xdr:cNvSpPr>
      </xdr:nvSpPr>
      <xdr:spPr>
        <a:xfrm>
          <a:off x="114300" y="11277600"/>
          <a:ext cx="7258050" cy="25717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CCFF"/>
              </a:solidFill>
              <a:latin typeface="Arial Black"/>
              <a:cs typeface="Arial Black"/>
            </a:rPr>
            <a:t>I GRANI ANTICHI - PASTIFICAZIONE MONOGRANO</a:t>
          </a:r>
        </a:p>
      </xdr:txBody>
    </xdr:sp>
    <xdr:clientData/>
  </xdr:twoCellAnchor>
  <xdr:twoCellAnchor>
    <xdr:from>
      <xdr:col>0</xdr:col>
      <xdr:colOff>57150</xdr:colOff>
      <xdr:row>57</xdr:row>
      <xdr:rowOff>47625</xdr:rowOff>
    </xdr:from>
    <xdr:to>
      <xdr:col>1</xdr:col>
      <xdr:colOff>76200</xdr:colOff>
      <xdr:row>59</xdr:row>
      <xdr:rowOff>152400</xdr:rowOff>
    </xdr:to>
    <xdr:sp>
      <xdr:nvSpPr>
        <xdr:cNvPr id="7" name="AutoShape 23"/>
        <xdr:cNvSpPr>
          <a:spLocks/>
        </xdr:cNvSpPr>
      </xdr:nvSpPr>
      <xdr:spPr>
        <a:xfrm>
          <a:off x="57150" y="11630025"/>
          <a:ext cx="600075" cy="495300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</a:bodyPr>
        <a:p>
          <a:pPr algn="ctr"/>
          <a:r>
            <a:rPr sz="1200" kern="10" spc="0">
              <a:ln w="63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NOVITA'</a:t>
          </a:r>
        </a:p>
      </xdr:txBody>
    </xdr:sp>
    <xdr:clientData/>
  </xdr:twoCellAnchor>
  <xdr:twoCellAnchor>
    <xdr:from>
      <xdr:col>0</xdr:col>
      <xdr:colOff>104775</xdr:colOff>
      <xdr:row>63</xdr:row>
      <xdr:rowOff>38100</xdr:rowOff>
    </xdr:from>
    <xdr:to>
      <xdr:col>1</xdr:col>
      <xdr:colOff>342900</xdr:colOff>
      <xdr:row>65</xdr:row>
      <xdr:rowOff>142875</xdr:rowOff>
    </xdr:to>
    <xdr:sp>
      <xdr:nvSpPr>
        <xdr:cNvPr id="8" name="AutoShape 24"/>
        <xdr:cNvSpPr>
          <a:spLocks/>
        </xdr:cNvSpPr>
      </xdr:nvSpPr>
      <xdr:spPr>
        <a:xfrm>
          <a:off x="104775" y="12906375"/>
          <a:ext cx="819150" cy="495300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</a:bodyPr>
        <a:p>
          <a:pPr algn="ctr"/>
          <a:r>
            <a:rPr sz="1200" kern="10" spc="0">
              <a:ln w="63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NOVITA'</a:t>
          </a:r>
        </a:p>
      </xdr:txBody>
    </xdr:sp>
    <xdr:clientData/>
  </xdr:twoCellAnchor>
  <xdr:twoCellAnchor>
    <xdr:from>
      <xdr:col>7</xdr:col>
      <xdr:colOff>247650</xdr:colOff>
      <xdr:row>57</xdr:row>
      <xdr:rowOff>57150</xdr:rowOff>
    </xdr:from>
    <xdr:to>
      <xdr:col>7</xdr:col>
      <xdr:colOff>857250</xdr:colOff>
      <xdr:row>59</xdr:row>
      <xdr:rowOff>47625</xdr:rowOff>
    </xdr:to>
    <xdr:sp>
      <xdr:nvSpPr>
        <xdr:cNvPr id="9" name="AutoShape 25"/>
        <xdr:cNvSpPr>
          <a:spLocks/>
        </xdr:cNvSpPr>
      </xdr:nvSpPr>
      <xdr:spPr>
        <a:xfrm>
          <a:off x="7067550" y="11639550"/>
          <a:ext cx="609600" cy="381000"/>
        </a:xfrm>
        <a:prstGeom prst="rect"/>
        <a:noFill/>
      </xdr:spPr>
      <xdr:txBody>
        <a:bodyPr fromWordArt="1" wrap="none">
          <a:prstTxWarp prst="textCascadeDown">
            <a:avLst>
              <a:gd name="adj" fmla="val 50000"/>
            </a:avLst>
          </a:prstTxWarp>
        </a:bodyPr>
        <a:p>
          <a:pPr algn="ctr"/>
          <a:r>
            <a:rPr sz="1200" kern="10" spc="0">
              <a:ln w="63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NOVITA'</a:t>
          </a:r>
        </a:p>
      </xdr:txBody>
    </xdr:sp>
    <xdr:clientData/>
  </xdr:twoCellAnchor>
  <xdr:twoCellAnchor>
    <xdr:from>
      <xdr:col>6</xdr:col>
      <xdr:colOff>685800</xdr:colOff>
      <xdr:row>63</xdr:row>
      <xdr:rowOff>38100</xdr:rowOff>
    </xdr:from>
    <xdr:to>
      <xdr:col>7</xdr:col>
      <xdr:colOff>847725</xdr:colOff>
      <xdr:row>65</xdr:row>
      <xdr:rowOff>28575</xdr:rowOff>
    </xdr:to>
    <xdr:sp>
      <xdr:nvSpPr>
        <xdr:cNvPr id="10" name="AutoShape 26"/>
        <xdr:cNvSpPr>
          <a:spLocks/>
        </xdr:cNvSpPr>
      </xdr:nvSpPr>
      <xdr:spPr>
        <a:xfrm>
          <a:off x="6734175" y="12906375"/>
          <a:ext cx="933450" cy="381000"/>
        </a:xfrm>
        <a:prstGeom prst="rect"/>
        <a:noFill/>
      </xdr:spPr>
      <xdr:txBody>
        <a:bodyPr fromWordArt="1" wrap="none">
          <a:prstTxWarp prst="textCascadeDown">
            <a:avLst>
              <a:gd name="adj" fmla="val 50000"/>
            </a:avLst>
          </a:prstTxWarp>
        </a:bodyPr>
        <a:p>
          <a:pPr algn="ctr"/>
          <a:r>
            <a:rPr sz="1200" kern="10" spc="0">
              <a:ln w="63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NOVITA'</a:t>
          </a:r>
        </a:p>
      </xdr:txBody>
    </xdr:sp>
    <xdr:clientData/>
  </xdr:twoCellAnchor>
  <xdr:twoCellAnchor>
    <xdr:from>
      <xdr:col>5</xdr:col>
      <xdr:colOff>190500</xdr:colOff>
      <xdr:row>98</xdr:row>
      <xdr:rowOff>38100</xdr:rowOff>
    </xdr:from>
    <xdr:to>
      <xdr:col>6</xdr:col>
      <xdr:colOff>600075</xdr:colOff>
      <xdr:row>100</xdr:row>
      <xdr:rowOff>76200</xdr:rowOff>
    </xdr:to>
    <xdr:sp>
      <xdr:nvSpPr>
        <xdr:cNvPr id="11" name="AutoShape 27"/>
        <xdr:cNvSpPr>
          <a:spLocks/>
        </xdr:cNvSpPr>
      </xdr:nvSpPr>
      <xdr:spPr>
        <a:xfrm>
          <a:off x="5781675" y="20154900"/>
          <a:ext cx="866775" cy="476250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</a:bodyPr>
        <a:p>
          <a:pPr algn="ctr"/>
          <a:r>
            <a:rPr sz="2000" kern="10" spc="0">
              <a:ln w="190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5 kg.</a:t>
          </a:r>
        </a:p>
      </xdr:txBody>
    </xdr:sp>
    <xdr:clientData/>
  </xdr:twoCellAnchor>
  <xdr:twoCellAnchor>
    <xdr:from>
      <xdr:col>0</xdr:col>
      <xdr:colOff>104775</xdr:colOff>
      <xdr:row>98</xdr:row>
      <xdr:rowOff>66675</xdr:rowOff>
    </xdr:from>
    <xdr:to>
      <xdr:col>2</xdr:col>
      <xdr:colOff>238125</xdr:colOff>
      <xdr:row>100</xdr:row>
      <xdr:rowOff>152400</xdr:rowOff>
    </xdr:to>
    <xdr:sp>
      <xdr:nvSpPr>
        <xdr:cNvPr id="12" name="AutoShape 28"/>
        <xdr:cNvSpPr>
          <a:spLocks/>
        </xdr:cNvSpPr>
      </xdr:nvSpPr>
      <xdr:spPr>
        <a:xfrm>
          <a:off x="104775" y="20183475"/>
          <a:ext cx="1095375" cy="523875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NOVITA'</a:t>
          </a:r>
        </a:p>
      </xdr:txBody>
    </xdr:sp>
    <xdr:clientData/>
  </xdr:twoCellAnchor>
  <xdr:twoCellAnchor>
    <xdr:from>
      <xdr:col>6</xdr:col>
      <xdr:colOff>752475</xdr:colOff>
      <xdr:row>98</xdr:row>
      <xdr:rowOff>85725</xdr:rowOff>
    </xdr:from>
    <xdr:to>
      <xdr:col>7</xdr:col>
      <xdr:colOff>838200</xdr:colOff>
      <xdr:row>99</xdr:row>
      <xdr:rowOff>171450</xdr:rowOff>
    </xdr:to>
    <xdr:sp>
      <xdr:nvSpPr>
        <xdr:cNvPr id="13" name="AutoShape 29"/>
        <xdr:cNvSpPr>
          <a:spLocks/>
        </xdr:cNvSpPr>
      </xdr:nvSpPr>
      <xdr:spPr>
        <a:xfrm>
          <a:off x="6800850" y="20202525"/>
          <a:ext cx="857250" cy="352425"/>
        </a:xfrm>
        <a:prstGeom prst="rect"/>
        <a:noFill/>
      </xdr:spPr>
      <xdr:txBody>
        <a:bodyPr fromWordArt="1" wrap="none">
          <a:prstTxWarp prst="textCascadeDown">
            <a:avLst>
              <a:gd name="adj" fmla="val 50000"/>
            </a:avLst>
          </a:prstTxWarp>
        </a:bodyPr>
        <a:p>
          <a:pPr algn="ctr"/>
          <a:r>
            <a:rPr sz="1200" kern="10" spc="0">
              <a:ln w="1270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NOVITA'</a:t>
          </a:r>
        </a:p>
      </xdr:txBody>
    </xdr:sp>
    <xdr:clientData/>
  </xdr:twoCellAnchor>
  <xdr:twoCellAnchor>
    <xdr:from>
      <xdr:col>2</xdr:col>
      <xdr:colOff>2371725</xdr:colOff>
      <xdr:row>105</xdr:row>
      <xdr:rowOff>19050</xdr:rowOff>
    </xdr:from>
    <xdr:to>
      <xdr:col>2</xdr:col>
      <xdr:colOff>2847975</xdr:colOff>
      <xdr:row>106</xdr:row>
      <xdr:rowOff>66675</xdr:rowOff>
    </xdr:to>
    <xdr:sp>
      <xdr:nvSpPr>
        <xdr:cNvPr id="14" name="AutoShape 31"/>
        <xdr:cNvSpPr>
          <a:spLocks/>
        </xdr:cNvSpPr>
      </xdr:nvSpPr>
      <xdr:spPr>
        <a:xfrm>
          <a:off x="3333750" y="21659850"/>
          <a:ext cx="476250" cy="238125"/>
        </a:xfrm>
        <a:prstGeom prst="rect"/>
        <a:noFill/>
      </xdr:spPr>
      <xdr:txBody>
        <a:bodyPr fromWordArt="1" wrap="none">
          <a:prstTxWarp prst="textCascadeUp">
            <a:avLst>
              <a:gd name="adj" fmla="val 50000"/>
            </a:avLst>
          </a:prstTxWarp>
        </a:bodyPr>
        <a:p>
          <a:pPr algn="ctr"/>
          <a:r>
            <a:rPr sz="1200" kern="10" spc="0">
              <a:ln w="1270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NEW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1924050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943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2066925</xdr:colOff>
      <xdr:row>0</xdr:row>
      <xdr:rowOff>123825</xdr:rowOff>
    </xdr:from>
    <xdr:to>
      <xdr:col>6</xdr:col>
      <xdr:colOff>152400</xdr:colOff>
      <xdr:row>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86100" y="123825"/>
          <a:ext cx="37528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Partita IVA 01182120194 C.C.I.A.A. CR-1999-7427</a:t>
          </a:r>
        </a:p>
      </xdr:txBody>
    </xdr:sp>
    <xdr:clientData/>
  </xdr:twoCellAnchor>
  <xdr:twoCellAnchor>
    <xdr:from>
      <xdr:col>3</xdr:col>
      <xdr:colOff>276225</xdr:colOff>
      <xdr:row>8</xdr:row>
      <xdr:rowOff>0</xdr:rowOff>
    </xdr:from>
    <xdr:to>
      <xdr:col>7</xdr:col>
      <xdr:colOff>990600</xdr:colOff>
      <xdr:row>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305300" y="1485900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Partita IVA 01182120194 C.C.I.A.A. CR-1999-7427</a:t>
          </a:r>
        </a:p>
      </xdr:txBody>
    </xdr:sp>
    <xdr:clientData/>
  </xdr:twoCellAnchor>
  <xdr:twoCellAnchor editAs="oneCell">
    <xdr:from>
      <xdr:col>5</xdr:col>
      <xdr:colOff>66675</xdr:colOff>
      <xdr:row>0</xdr:row>
      <xdr:rowOff>85725</xdr:rowOff>
    </xdr:from>
    <xdr:to>
      <xdr:col>6</xdr:col>
      <xdr:colOff>828675</xdr:colOff>
      <xdr:row>6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85725"/>
          <a:ext cx="1190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45"/>
  <sheetViews>
    <sheetView tabSelected="1" zoomScaleSheetLayoutView="100" workbookViewId="0" topLeftCell="A1">
      <selection activeCell="A10" sqref="A10:I10"/>
    </sheetView>
  </sheetViews>
  <sheetFormatPr defaultColWidth="9.00390625" defaultRowHeight="14.25"/>
  <cols>
    <col min="1" max="1" width="9.375" style="14" customWidth="1"/>
    <col min="2" max="2" width="5.00390625" style="2" customWidth="1"/>
    <col min="3" max="3" width="43.125" style="2" customWidth="1"/>
    <col min="4" max="4" width="7.875" style="5" customWidth="1"/>
    <col min="5" max="5" width="11.625" style="56" customWidth="1"/>
    <col min="6" max="6" width="5.125" style="76" customWidth="1"/>
    <col min="7" max="7" width="10.75390625" style="42" customWidth="1"/>
    <col min="8" max="8" width="9.375" style="42" customWidth="1"/>
    <col min="9" max="9" width="13.625" style="11" hidden="1" customWidth="1"/>
    <col min="10" max="20" width="9.00390625" style="28" customWidth="1"/>
    <col min="21" max="16384" width="9.00390625" style="2" customWidth="1"/>
  </cols>
  <sheetData>
    <row r="1" ht="15"/>
    <row r="2" spans="1:20" ht="14.25">
      <c r="A2" s="22"/>
      <c r="E2" s="54"/>
      <c r="F2" s="73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>
      <c r="A3" s="13"/>
      <c r="E3" s="54"/>
      <c r="F3" s="73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>
      <c r="A4" s="13"/>
      <c r="E4" s="54"/>
      <c r="F4" s="73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>
      <c r="A5" s="13"/>
      <c r="E5" s="54"/>
      <c r="F5" s="73"/>
      <c r="I5" s="10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>
      <c r="A6" s="59" t="s">
        <v>148</v>
      </c>
      <c r="E6" s="54"/>
      <c r="F6" s="73"/>
      <c r="I6" s="10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>
      <c r="A7" s="59" t="s">
        <v>181</v>
      </c>
      <c r="E7" s="54"/>
      <c r="F7" s="73"/>
      <c r="I7" s="10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6.5" customHeight="1">
      <c r="A8" s="59" t="s">
        <v>250</v>
      </c>
      <c r="E8" s="54"/>
      <c r="F8" s="73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0.5" customHeight="1">
      <c r="A9" s="59"/>
      <c r="E9" s="54"/>
      <c r="F9" s="73"/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9" s="1" customFormat="1" ht="28.5" customHeight="1">
      <c r="A10" s="227" t="s">
        <v>111</v>
      </c>
      <c r="B10" s="227"/>
      <c r="C10" s="227"/>
      <c r="D10" s="227"/>
      <c r="E10" s="227"/>
      <c r="F10" s="227"/>
      <c r="G10" s="227"/>
      <c r="H10" s="227"/>
      <c r="I10" s="227"/>
    </row>
    <row r="11" spans="1:9" ht="21" customHeight="1">
      <c r="A11" s="228" t="s">
        <v>132</v>
      </c>
      <c r="B11" s="228"/>
      <c r="C11" s="228"/>
      <c r="D11" s="228"/>
      <c r="E11" s="228"/>
      <c r="F11" s="228"/>
      <c r="G11" s="228"/>
      <c r="H11" s="228"/>
      <c r="I11" s="228"/>
    </row>
    <row r="12" spans="1:9" ht="11.25" customHeight="1">
      <c r="A12" s="172"/>
      <c r="B12" s="172"/>
      <c r="C12" s="172"/>
      <c r="D12" s="172"/>
      <c r="E12" s="173"/>
      <c r="F12" s="174"/>
      <c r="G12" s="173"/>
      <c r="H12" s="173"/>
      <c r="I12" s="27"/>
    </row>
    <row r="13" spans="1:20" s="24" customFormat="1" ht="15.75">
      <c r="A13" s="229" t="s">
        <v>189</v>
      </c>
      <c r="B13" s="230"/>
      <c r="C13" s="230"/>
      <c r="D13" s="230"/>
      <c r="E13" s="230"/>
      <c r="F13" s="230"/>
      <c r="G13" s="230"/>
      <c r="H13" s="230"/>
      <c r="I13" s="2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19" s="8" customFormat="1" ht="25.5">
      <c r="A14" s="12" t="s">
        <v>4</v>
      </c>
      <c r="B14" s="6" t="s">
        <v>249</v>
      </c>
      <c r="C14" s="6" t="s">
        <v>0</v>
      </c>
      <c r="D14" s="7" t="s">
        <v>1</v>
      </c>
      <c r="E14" s="44" t="s">
        <v>143</v>
      </c>
      <c r="F14" s="75" t="s">
        <v>5</v>
      </c>
      <c r="G14" s="44" t="s">
        <v>128</v>
      </c>
      <c r="H14" s="44" t="s">
        <v>129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20" ht="15">
      <c r="A15" s="101" t="s">
        <v>179</v>
      </c>
      <c r="B15" s="102">
        <v>500</v>
      </c>
      <c r="C15" s="103" t="s">
        <v>6</v>
      </c>
      <c r="D15" s="102">
        <v>12</v>
      </c>
      <c r="E15" s="104">
        <v>0.75</v>
      </c>
      <c r="F15" s="105">
        <v>4</v>
      </c>
      <c r="G15" s="107">
        <f>E15+(E15*F15%)</f>
        <v>0.78</v>
      </c>
      <c r="H15" s="107">
        <f>G16*D16</f>
        <v>9.36</v>
      </c>
      <c r="I15" s="28"/>
      <c r="J15" s="9"/>
      <c r="T15" s="2"/>
    </row>
    <row r="16" spans="1:20" ht="15">
      <c r="A16" s="101" t="s">
        <v>154</v>
      </c>
      <c r="B16" s="102">
        <v>500</v>
      </c>
      <c r="C16" s="103" t="s">
        <v>7</v>
      </c>
      <c r="D16" s="102">
        <v>12</v>
      </c>
      <c r="E16" s="104">
        <v>0.75</v>
      </c>
      <c r="F16" s="105">
        <v>4</v>
      </c>
      <c r="G16" s="107">
        <f aca="true" t="shared" si="0" ref="G16:G22">E16+(E16*F16%)</f>
        <v>0.78</v>
      </c>
      <c r="H16" s="107">
        <f>G17*D17</f>
        <v>9.36</v>
      </c>
      <c r="I16" s="28"/>
      <c r="T16" s="2"/>
    </row>
    <row r="17" spans="1:20" ht="15">
      <c r="A17" s="101" t="s">
        <v>168</v>
      </c>
      <c r="B17" s="102">
        <v>500</v>
      </c>
      <c r="C17" s="103" t="s">
        <v>8</v>
      </c>
      <c r="D17" s="102">
        <v>12</v>
      </c>
      <c r="E17" s="104">
        <v>0.75</v>
      </c>
      <c r="F17" s="105">
        <v>4</v>
      </c>
      <c r="G17" s="107">
        <f t="shared" si="0"/>
        <v>0.78</v>
      </c>
      <c r="H17" s="107">
        <f>G17*D17</f>
        <v>9.36</v>
      </c>
      <c r="I17" s="28"/>
      <c r="T17" s="2"/>
    </row>
    <row r="18" spans="1:20" ht="15">
      <c r="A18" s="101" t="s">
        <v>157</v>
      </c>
      <c r="B18" s="102">
        <v>500</v>
      </c>
      <c r="C18" s="103" t="s">
        <v>9</v>
      </c>
      <c r="D18" s="102">
        <v>12</v>
      </c>
      <c r="E18" s="104">
        <v>0.75</v>
      </c>
      <c r="F18" s="105">
        <v>4</v>
      </c>
      <c r="G18" s="107">
        <f t="shared" si="0"/>
        <v>0.78</v>
      </c>
      <c r="H18" s="107">
        <f>G18*D18</f>
        <v>9.36</v>
      </c>
      <c r="I18" s="28"/>
      <c r="T18" s="2"/>
    </row>
    <row r="19" spans="1:20" ht="15">
      <c r="A19" s="101" t="s">
        <v>169</v>
      </c>
      <c r="B19" s="102">
        <v>250</v>
      </c>
      <c r="C19" s="103" t="s">
        <v>18</v>
      </c>
      <c r="D19" s="102">
        <v>12</v>
      </c>
      <c r="E19" s="104">
        <v>0.4</v>
      </c>
      <c r="F19" s="105">
        <v>4</v>
      </c>
      <c r="G19" s="107">
        <f t="shared" si="0"/>
        <v>0.41600000000000004</v>
      </c>
      <c r="H19" s="107">
        <v>5</v>
      </c>
      <c r="I19" s="28"/>
      <c r="T19" s="2"/>
    </row>
    <row r="20" spans="1:20" ht="15">
      <c r="A20" s="101" t="s">
        <v>170</v>
      </c>
      <c r="B20" s="102">
        <v>250</v>
      </c>
      <c r="C20" s="103" t="s">
        <v>19</v>
      </c>
      <c r="D20" s="102">
        <v>12</v>
      </c>
      <c r="E20" s="104">
        <v>0.4</v>
      </c>
      <c r="F20" s="105">
        <v>4</v>
      </c>
      <c r="G20" s="107">
        <f t="shared" si="0"/>
        <v>0.41600000000000004</v>
      </c>
      <c r="H20" s="107">
        <v>5</v>
      </c>
      <c r="I20" s="28"/>
      <c r="T20" s="2"/>
    </row>
    <row r="21" spans="1:20" ht="15">
      <c r="A21" s="101" t="s">
        <v>171</v>
      </c>
      <c r="B21" s="102">
        <v>250</v>
      </c>
      <c r="C21" s="103" t="s">
        <v>20</v>
      </c>
      <c r="D21" s="102">
        <v>12</v>
      </c>
      <c r="E21" s="104">
        <v>0.4</v>
      </c>
      <c r="F21" s="105">
        <v>4</v>
      </c>
      <c r="G21" s="107">
        <f t="shared" si="0"/>
        <v>0.41600000000000004</v>
      </c>
      <c r="H21" s="107">
        <v>5</v>
      </c>
      <c r="I21" s="28"/>
      <c r="T21" s="2"/>
    </row>
    <row r="22" spans="1:20" ht="15">
      <c r="A22" s="101" t="s">
        <v>178</v>
      </c>
      <c r="B22" s="102">
        <v>250</v>
      </c>
      <c r="C22" s="108" t="s">
        <v>21</v>
      </c>
      <c r="D22" s="102">
        <v>12</v>
      </c>
      <c r="E22" s="104">
        <v>0.4</v>
      </c>
      <c r="F22" s="105">
        <v>4</v>
      </c>
      <c r="G22" s="107">
        <f t="shared" si="0"/>
        <v>0.41600000000000004</v>
      </c>
      <c r="H22" s="107">
        <v>5</v>
      </c>
      <c r="I22" s="28"/>
      <c r="T22" s="2"/>
    </row>
    <row r="23" spans="1:8" ht="14.25">
      <c r="A23" s="119" t="s">
        <v>81</v>
      </c>
      <c r="B23" s="168"/>
      <c r="C23" s="168"/>
      <c r="D23" s="168"/>
      <c r="E23" s="169"/>
      <c r="F23" s="170"/>
      <c r="G23" s="171"/>
      <c r="H23" s="171"/>
    </row>
    <row r="24" spans="1:20" s="24" customFormat="1" ht="15.75">
      <c r="A24" s="229" t="s">
        <v>192</v>
      </c>
      <c r="B24" s="230"/>
      <c r="C24" s="230"/>
      <c r="D24" s="230"/>
      <c r="E24" s="230"/>
      <c r="F24" s="230"/>
      <c r="G24" s="230"/>
      <c r="H24" s="230"/>
      <c r="I24" s="23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19" s="8" customFormat="1" ht="25.5">
      <c r="A25" s="12" t="s">
        <v>4</v>
      </c>
      <c r="B25" s="6" t="s">
        <v>249</v>
      </c>
      <c r="C25" s="6" t="s">
        <v>0</v>
      </c>
      <c r="D25" s="7" t="s">
        <v>1</v>
      </c>
      <c r="E25" s="44" t="s">
        <v>143</v>
      </c>
      <c r="F25" s="75" t="s">
        <v>5</v>
      </c>
      <c r="G25" s="44" t="s">
        <v>128</v>
      </c>
      <c r="H25" s="44" t="s">
        <v>129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20" ht="15">
      <c r="A26" s="101" t="s">
        <v>10</v>
      </c>
      <c r="B26" s="102">
        <v>500</v>
      </c>
      <c r="C26" s="108" t="s">
        <v>26</v>
      </c>
      <c r="D26" s="102">
        <v>12</v>
      </c>
      <c r="E26" s="104">
        <v>1.27</v>
      </c>
      <c r="F26" s="105">
        <v>4</v>
      </c>
      <c r="G26" s="107">
        <f aca="true" t="shared" si="1" ref="G26:G33">E26+(E26*F26%)</f>
        <v>1.3208</v>
      </c>
      <c r="H26" s="107">
        <f aca="true" t="shared" si="2" ref="H26:H33">G26*D26</f>
        <v>15.849599999999999</v>
      </c>
      <c r="I26" s="28"/>
      <c r="T26" s="2"/>
    </row>
    <row r="27" spans="1:20" ht="15">
      <c r="A27" s="101" t="s">
        <v>113</v>
      </c>
      <c r="B27" s="102">
        <v>500</v>
      </c>
      <c r="C27" s="108" t="s">
        <v>82</v>
      </c>
      <c r="D27" s="102">
        <v>12</v>
      </c>
      <c r="E27" s="104">
        <v>1.27</v>
      </c>
      <c r="F27" s="105">
        <v>10</v>
      </c>
      <c r="G27" s="107">
        <f t="shared" si="1"/>
        <v>1.397</v>
      </c>
      <c r="H27" s="107">
        <f t="shared" si="2"/>
        <v>16.764</v>
      </c>
      <c r="I27" s="28"/>
      <c r="J27" s="41"/>
      <c r="T27" s="2"/>
    </row>
    <row r="28" spans="1:20" ht="15">
      <c r="A28" s="101" t="s">
        <v>11</v>
      </c>
      <c r="B28" s="102">
        <v>500</v>
      </c>
      <c r="C28" s="108" t="s">
        <v>22</v>
      </c>
      <c r="D28" s="102">
        <v>10</v>
      </c>
      <c r="E28" s="104">
        <v>1.59</v>
      </c>
      <c r="F28" s="105">
        <v>4</v>
      </c>
      <c r="G28" s="107">
        <f t="shared" si="1"/>
        <v>1.6536000000000002</v>
      </c>
      <c r="H28" s="107">
        <f t="shared" si="2"/>
        <v>16.536</v>
      </c>
      <c r="I28" s="28"/>
      <c r="T28" s="2"/>
    </row>
    <row r="29" spans="1:20" ht="15">
      <c r="A29" s="101" t="s">
        <v>12</v>
      </c>
      <c r="B29" s="102">
        <v>500</v>
      </c>
      <c r="C29" s="108" t="s">
        <v>23</v>
      </c>
      <c r="D29" s="102">
        <v>12</v>
      </c>
      <c r="E29" s="104">
        <v>0.83</v>
      </c>
      <c r="F29" s="105">
        <v>4</v>
      </c>
      <c r="G29" s="107">
        <f t="shared" si="1"/>
        <v>0.8632</v>
      </c>
      <c r="H29" s="107">
        <f t="shared" si="2"/>
        <v>10.3584</v>
      </c>
      <c r="I29" s="28"/>
      <c r="T29" s="2"/>
    </row>
    <row r="30" spans="1:20" ht="15">
      <c r="A30" s="101" t="s">
        <v>13</v>
      </c>
      <c r="B30" s="102">
        <v>500</v>
      </c>
      <c r="C30" s="108" t="s">
        <v>24</v>
      </c>
      <c r="D30" s="102">
        <v>12</v>
      </c>
      <c r="E30" s="104">
        <v>1.55</v>
      </c>
      <c r="F30" s="105">
        <v>4</v>
      </c>
      <c r="G30" s="107">
        <f t="shared" si="1"/>
        <v>1.612</v>
      </c>
      <c r="H30" s="107">
        <f t="shared" si="2"/>
        <v>19.344</v>
      </c>
      <c r="I30" s="28"/>
      <c r="T30" s="2"/>
    </row>
    <row r="31" spans="1:20" ht="15">
      <c r="A31" s="101" t="s">
        <v>14</v>
      </c>
      <c r="B31" s="102">
        <v>500</v>
      </c>
      <c r="C31" s="108" t="s">
        <v>25</v>
      </c>
      <c r="D31" s="102">
        <v>15</v>
      </c>
      <c r="E31" s="104">
        <v>1.36</v>
      </c>
      <c r="F31" s="105">
        <v>4</v>
      </c>
      <c r="G31" s="107">
        <f t="shared" si="1"/>
        <v>1.4144</v>
      </c>
      <c r="H31" s="107">
        <f t="shared" si="2"/>
        <v>21.216</v>
      </c>
      <c r="I31" s="28"/>
      <c r="T31" s="2"/>
    </row>
    <row r="32" spans="1:20" ht="15">
      <c r="A32" s="101" t="s">
        <v>15</v>
      </c>
      <c r="B32" s="102">
        <v>500</v>
      </c>
      <c r="C32" s="108" t="s">
        <v>83</v>
      </c>
      <c r="D32" s="102">
        <v>15</v>
      </c>
      <c r="E32" s="104">
        <v>1.69</v>
      </c>
      <c r="F32" s="105">
        <v>4</v>
      </c>
      <c r="G32" s="107">
        <f t="shared" si="1"/>
        <v>1.7576</v>
      </c>
      <c r="H32" s="107">
        <f t="shared" si="2"/>
        <v>26.364</v>
      </c>
      <c r="I32" s="28"/>
      <c r="T32" s="2"/>
    </row>
    <row r="33" spans="1:20" ht="15">
      <c r="A33" s="101" t="s">
        <v>16</v>
      </c>
      <c r="B33" s="102">
        <v>250</v>
      </c>
      <c r="C33" s="108" t="s">
        <v>84</v>
      </c>
      <c r="D33" s="102">
        <v>12</v>
      </c>
      <c r="E33" s="104">
        <v>0.58</v>
      </c>
      <c r="F33" s="105">
        <v>4</v>
      </c>
      <c r="G33" s="107">
        <f t="shared" si="1"/>
        <v>0.6032</v>
      </c>
      <c r="H33" s="107">
        <f t="shared" si="2"/>
        <v>7.2383999999999995</v>
      </c>
      <c r="I33" s="28"/>
      <c r="T33" s="2"/>
    </row>
    <row r="34" spans="1:8" ht="15">
      <c r="A34" s="119" t="s">
        <v>81</v>
      </c>
      <c r="B34" s="108"/>
      <c r="C34" s="108"/>
      <c r="D34" s="102"/>
      <c r="E34" s="141"/>
      <c r="F34" s="110"/>
      <c r="G34" s="142"/>
      <c r="H34" s="142"/>
    </row>
    <row r="35" spans="1:20" s="24" customFormat="1" ht="15.75">
      <c r="A35" s="231" t="s">
        <v>191</v>
      </c>
      <c r="B35" s="230"/>
      <c r="C35" s="230"/>
      <c r="D35" s="230"/>
      <c r="E35" s="230"/>
      <c r="F35" s="230"/>
      <c r="G35" s="230"/>
      <c r="H35" s="230"/>
      <c r="I35" s="25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19" s="8" customFormat="1" ht="25.5">
      <c r="A36" s="12" t="s">
        <v>4</v>
      </c>
      <c r="B36" s="6" t="s">
        <v>249</v>
      </c>
      <c r="C36" s="6" t="s">
        <v>0</v>
      </c>
      <c r="D36" s="7" t="s">
        <v>1</v>
      </c>
      <c r="E36" s="44" t="s">
        <v>143</v>
      </c>
      <c r="F36" s="75" t="s">
        <v>5</v>
      </c>
      <c r="G36" s="44" t="s">
        <v>128</v>
      </c>
      <c r="H36" s="44" t="s">
        <v>129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20" ht="15">
      <c r="A37" s="101" t="s">
        <v>176</v>
      </c>
      <c r="B37" s="102">
        <v>500</v>
      </c>
      <c r="C37" s="103" t="s">
        <v>85</v>
      </c>
      <c r="D37" s="102">
        <v>12</v>
      </c>
      <c r="E37" s="104">
        <v>0.75</v>
      </c>
      <c r="F37" s="105">
        <v>4</v>
      </c>
      <c r="G37" s="107">
        <f>E37+(E37*F37%)</f>
        <v>0.78</v>
      </c>
      <c r="H37" s="107">
        <f>G37*D37</f>
        <v>9.36</v>
      </c>
      <c r="I37" s="28"/>
      <c r="T37" s="2"/>
    </row>
    <row r="38" spans="1:20" ht="15">
      <c r="A38" s="101" t="s">
        <v>172</v>
      </c>
      <c r="B38" s="102">
        <v>500</v>
      </c>
      <c r="C38" s="103" t="s">
        <v>86</v>
      </c>
      <c r="D38" s="102">
        <v>12</v>
      </c>
      <c r="E38" s="104">
        <v>0.75</v>
      </c>
      <c r="F38" s="105">
        <v>4</v>
      </c>
      <c r="G38" s="107">
        <f>E38+(E38*F38%)</f>
        <v>0.78</v>
      </c>
      <c r="H38" s="107">
        <f>G38*D38</f>
        <v>9.36</v>
      </c>
      <c r="I38" s="28"/>
      <c r="T38" s="2"/>
    </row>
    <row r="39" spans="1:20" ht="15">
      <c r="A39" s="101" t="s">
        <v>158</v>
      </c>
      <c r="B39" s="102">
        <v>500</v>
      </c>
      <c r="C39" s="103" t="s">
        <v>87</v>
      </c>
      <c r="D39" s="102">
        <v>12</v>
      </c>
      <c r="E39" s="104">
        <v>0.75</v>
      </c>
      <c r="F39" s="105">
        <v>4</v>
      </c>
      <c r="G39" s="107">
        <f>E39+(E39*F39%)</f>
        <v>0.78</v>
      </c>
      <c r="H39" s="107">
        <f>G39*D39</f>
        <v>9.36</v>
      </c>
      <c r="I39" s="28"/>
      <c r="T39" s="2"/>
    </row>
    <row r="40" spans="1:20" ht="15">
      <c r="A40" s="101" t="s">
        <v>17</v>
      </c>
      <c r="B40" s="102">
        <v>500</v>
      </c>
      <c r="C40" s="108" t="s">
        <v>240</v>
      </c>
      <c r="D40" s="102">
        <v>12</v>
      </c>
      <c r="E40" s="104">
        <v>0.75</v>
      </c>
      <c r="F40" s="105">
        <v>4</v>
      </c>
      <c r="G40" s="107">
        <f>E40+(E40*F40%)</f>
        <v>0.78</v>
      </c>
      <c r="H40" s="107">
        <f>G40*D40</f>
        <v>9.36</v>
      </c>
      <c r="I40" s="28"/>
      <c r="T40" s="2"/>
    </row>
    <row r="41" spans="1:8" ht="15">
      <c r="A41" s="119" t="s">
        <v>81</v>
      </c>
      <c r="B41" s="108"/>
      <c r="C41" s="108"/>
      <c r="D41" s="102"/>
      <c r="E41" s="141"/>
      <c r="F41" s="110"/>
      <c r="G41" s="142"/>
      <c r="H41" s="142"/>
    </row>
    <row r="42" spans="1:20" s="24" customFormat="1" ht="15.75">
      <c r="A42" s="231" t="s">
        <v>190</v>
      </c>
      <c r="B42" s="230"/>
      <c r="C42" s="230"/>
      <c r="D42" s="230"/>
      <c r="E42" s="230"/>
      <c r="F42" s="230"/>
      <c r="G42" s="230"/>
      <c r="H42" s="230"/>
      <c r="I42" s="25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19" s="8" customFormat="1" ht="25.5">
      <c r="A43" s="12" t="s">
        <v>4</v>
      </c>
      <c r="B43" s="6" t="s">
        <v>249</v>
      </c>
      <c r="C43" s="6" t="s">
        <v>0</v>
      </c>
      <c r="D43" s="7" t="s">
        <v>1</v>
      </c>
      <c r="E43" s="44" t="s">
        <v>143</v>
      </c>
      <c r="F43" s="75" t="s">
        <v>5</v>
      </c>
      <c r="G43" s="44" t="s">
        <v>128</v>
      </c>
      <c r="H43" s="44" t="s">
        <v>129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20" ht="15">
      <c r="A44" s="101" t="s">
        <v>100</v>
      </c>
      <c r="B44" s="102">
        <v>500</v>
      </c>
      <c r="C44" s="103" t="s">
        <v>115</v>
      </c>
      <c r="D44" s="102">
        <v>12</v>
      </c>
      <c r="E44" s="104">
        <v>0.75</v>
      </c>
      <c r="F44" s="105">
        <v>4</v>
      </c>
      <c r="G44" s="107">
        <f>E44+(E44*F44%)</f>
        <v>0.78</v>
      </c>
      <c r="H44" s="107">
        <f>G44*D44</f>
        <v>9.36</v>
      </c>
      <c r="I44" s="28"/>
      <c r="T44" s="2"/>
    </row>
    <row r="45" spans="1:20" ht="15">
      <c r="A45" s="101" t="s">
        <v>101</v>
      </c>
      <c r="B45" s="102">
        <v>500</v>
      </c>
      <c r="C45" s="103" t="s">
        <v>116</v>
      </c>
      <c r="D45" s="102">
        <v>12</v>
      </c>
      <c r="E45" s="104">
        <v>0.75</v>
      </c>
      <c r="F45" s="105">
        <v>4</v>
      </c>
      <c r="G45" s="107">
        <f>E45+(E45*F45%)</f>
        <v>0.78</v>
      </c>
      <c r="H45" s="107">
        <f>G45*D45</f>
        <v>9.36</v>
      </c>
      <c r="I45" s="28"/>
      <c r="T45" s="2"/>
    </row>
    <row r="46" spans="1:20" ht="15">
      <c r="A46" s="101" t="s">
        <v>102</v>
      </c>
      <c r="B46" s="102">
        <v>500</v>
      </c>
      <c r="C46" s="103" t="s">
        <v>117</v>
      </c>
      <c r="D46" s="102">
        <v>12</v>
      </c>
      <c r="E46" s="104">
        <v>0.75</v>
      </c>
      <c r="F46" s="105">
        <v>4</v>
      </c>
      <c r="G46" s="107">
        <f>E46+(E46*F46%)</f>
        <v>0.78</v>
      </c>
      <c r="H46" s="107">
        <f>G46*D46</f>
        <v>9.36</v>
      </c>
      <c r="I46" s="28"/>
      <c r="T46" s="2"/>
    </row>
    <row r="47" spans="1:20" ht="15">
      <c r="A47" s="101" t="s">
        <v>103</v>
      </c>
      <c r="B47" s="102">
        <v>500</v>
      </c>
      <c r="C47" s="108" t="s">
        <v>118</v>
      </c>
      <c r="D47" s="102">
        <v>12</v>
      </c>
      <c r="E47" s="104">
        <v>0.75</v>
      </c>
      <c r="F47" s="105">
        <v>4</v>
      </c>
      <c r="G47" s="107">
        <f>E47+(E47*F47%)</f>
        <v>0.78</v>
      </c>
      <c r="H47" s="107">
        <f>G47*D47</f>
        <v>9.36</v>
      </c>
      <c r="I47" s="28"/>
      <c r="T47" s="2"/>
    </row>
    <row r="48" spans="1:20" ht="15">
      <c r="A48" s="101" t="s">
        <v>104</v>
      </c>
      <c r="B48" s="102">
        <v>500</v>
      </c>
      <c r="C48" s="108" t="s">
        <v>119</v>
      </c>
      <c r="D48" s="102">
        <v>12</v>
      </c>
      <c r="E48" s="104">
        <v>0.75</v>
      </c>
      <c r="F48" s="105">
        <v>4</v>
      </c>
      <c r="G48" s="107">
        <f>E48+(E48*F48%)</f>
        <v>0.78</v>
      </c>
      <c r="H48" s="107">
        <f>G48*D48</f>
        <v>9.36</v>
      </c>
      <c r="I48" s="28"/>
      <c r="T48" s="2"/>
    </row>
    <row r="49" spans="1:8" ht="15">
      <c r="A49" s="119" t="s">
        <v>81</v>
      </c>
      <c r="B49" s="108"/>
      <c r="C49" s="108"/>
      <c r="D49" s="102"/>
      <c r="E49" s="141"/>
      <c r="F49" s="110"/>
      <c r="G49" s="142"/>
      <c r="H49" s="142"/>
    </row>
    <row r="50" spans="1:20" s="24" customFormat="1" ht="15.75">
      <c r="A50" s="231" t="s">
        <v>229</v>
      </c>
      <c r="B50" s="230"/>
      <c r="C50" s="230"/>
      <c r="D50" s="230"/>
      <c r="E50" s="230"/>
      <c r="F50" s="230"/>
      <c r="G50" s="230"/>
      <c r="H50" s="230"/>
      <c r="I50" s="25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19" s="8" customFormat="1" ht="25.5">
      <c r="A51" s="12" t="s">
        <v>4</v>
      </c>
      <c r="B51" s="6" t="s">
        <v>249</v>
      </c>
      <c r="C51" s="6" t="s">
        <v>0</v>
      </c>
      <c r="D51" s="7" t="s">
        <v>1</v>
      </c>
      <c r="E51" s="44" t="s">
        <v>143</v>
      </c>
      <c r="F51" s="75" t="s">
        <v>5</v>
      </c>
      <c r="G51" s="44" t="s">
        <v>128</v>
      </c>
      <c r="H51" s="44" t="s">
        <v>129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20" ht="15">
      <c r="A52" s="101" t="s">
        <v>105</v>
      </c>
      <c r="B52" s="102">
        <v>250</v>
      </c>
      <c r="C52" s="103" t="s">
        <v>107</v>
      </c>
      <c r="D52" s="102">
        <v>16</v>
      </c>
      <c r="E52" s="104">
        <v>1.48</v>
      </c>
      <c r="F52" s="105">
        <v>4</v>
      </c>
      <c r="G52" s="107">
        <f>E52+(E52*F52%)</f>
        <v>1.5392</v>
      </c>
      <c r="H52" s="107">
        <f>G52*D52</f>
        <v>24.6272</v>
      </c>
      <c r="I52" s="28"/>
      <c r="T52" s="2"/>
    </row>
    <row r="53" spans="1:20" ht="15">
      <c r="A53" s="101" t="s">
        <v>106</v>
      </c>
      <c r="B53" s="102">
        <v>250</v>
      </c>
      <c r="C53" s="103" t="s">
        <v>108</v>
      </c>
      <c r="D53" s="102">
        <v>16</v>
      </c>
      <c r="E53" s="104">
        <v>1.38</v>
      </c>
      <c r="F53" s="105">
        <v>4</v>
      </c>
      <c r="G53" s="107">
        <f>E53+(E53*F53%)</f>
        <v>1.4351999999999998</v>
      </c>
      <c r="H53" s="107">
        <f>G53*D53</f>
        <v>22.963199999999997</v>
      </c>
      <c r="I53" s="28"/>
      <c r="T53" s="2"/>
    </row>
    <row r="54" spans="1:8" ht="15">
      <c r="A54" s="143" t="s">
        <v>81</v>
      </c>
      <c r="B54" s="4"/>
      <c r="C54" s="4"/>
      <c r="D54" s="3"/>
      <c r="E54" s="210"/>
      <c r="F54" s="21"/>
      <c r="G54" s="211"/>
      <c r="H54" s="211"/>
    </row>
    <row r="55" spans="1:8" ht="17.25" customHeight="1">
      <c r="A55" s="143"/>
      <c r="B55" s="4"/>
      <c r="C55" s="4"/>
      <c r="D55" s="3"/>
      <c r="E55" s="210"/>
      <c r="F55" s="21"/>
      <c r="G55" s="211"/>
      <c r="H55" s="211"/>
    </row>
    <row r="56" spans="1:20" s="4" customFormat="1" ht="19.5" customHeight="1">
      <c r="A56" s="157"/>
      <c r="B56" s="159"/>
      <c r="C56" s="159"/>
      <c r="D56" s="158"/>
      <c r="E56" s="175"/>
      <c r="F56" s="176"/>
      <c r="G56" s="177"/>
      <c r="H56" s="177"/>
      <c r="I56" s="145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</row>
    <row r="57" spans="1:8" ht="28.5" customHeight="1">
      <c r="A57" s="234"/>
      <c r="B57" s="234"/>
      <c r="C57" s="234"/>
      <c r="D57" s="234"/>
      <c r="E57" s="234"/>
      <c r="F57" s="234"/>
      <c r="G57" s="234"/>
      <c r="H57" s="234"/>
    </row>
    <row r="58" spans="1:20" ht="15.75">
      <c r="A58" s="233" t="s">
        <v>227</v>
      </c>
      <c r="B58" s="232"/>
      <c r="C58" s="232"/>
      <c r="D58" s="232"/>
      <c r="E58" s="232"/>
      <c r="F58" s="232"/>
      <c r="G58" s="232"/>
      <c r="H58" s="232"/>
      <c r="I58" s="28"/>
      <c r="R58" s="2"/>
      <c r="S58" s="2"/>
      <c r="T58" s="2"/>
    </row>
    <row r="59" spans="1:20" ht="15">
      <c r="A59" s="194"/>
      <c r="B59" s="212" t="s">
        <v>237</v>
      </c>
      <c r="C59" s="212"/>
      <c r="D59" s="212"/>
      <c r="E59" s="212"/>
      <c r="F59" s="212"/>
      <c r="G59" s="212"/>
      <c r="H59" s="198"/>
      <c r="I59" s="28"/>
      <c r="R59" s="2"/>
      <c r="S59" s="2"/>
      <c r="T59" s="2"/>
    </row>
    <row r="60" spans="1:17" s="8" customFormat="1" ht="25.5">
      <c r="A60" s="12" t="s">
        <v>4</v>
      </c>
      <c r="B60" s="6" t="s">
        <v>249</v>
      </c>
      <c r="C60" s="6" t="s">
        <v>0</v>
      </c>
      <c r="D60" s="7" t="s">
        <v>1</v>
      </c>
      <c r="E60" s="44" t="s">
        <v>143</v>
      </c>
      <c r="F60" s="75" t="s">
        <v>5</v>
      </c>
      <c r="G60" s="44" t="s">
        <v>128</v>
      </c>
      <c r="H60" s="44" t="s">
        <v>129</v>
      </c>
      <c r="I60" s="29"/>
      <c r="J60" s="29"/>
      <c r="K60" s="29"/>
      <c r="L60" s="29"/>
      <c r="M60" s="29"/>
      <c r="N60" s="29"/>
      <c r="O60" s="29"/>
      <c r="P60" s="29"/>
      <c r="Q60" s="29"/>
    </row>
    <row r="61" spans="1:20" ht="15">
      <c r="A61" s="101" t="s">
        <v>218</v>
      </c>
      <c r="B61" s="102">
        <v>500</v>
      </c>
      <c r="C61" s="103" t="s">
        <v>220</v>
      </c>
      <c r="D61" s="102">
        <v>12</v>
      </c>
      <c r="E61" s="140">
        <v>1.25</v>
      </c>
      <c r="F61" s="105">
        <v>4</v>
      </c>
      <c r="G61" s="107">
        <f>E61+(E61*F61%)</f>
        <v>1.3</v>
      </c>
      <c r="H61" s="107">
        <f>G61*D61</f>
        <v>15.600000000000001</v>
      </c>
      <c r="I61" s="28"/>
      <c r="R61" s="2"/>
      <c r="S61" s="2"/>
      <c r="T61" s="2"/>
    </row>
    <row r="62" spans="1:20" ht="15">
      <c r="A62" s="101" t="s">
        <v>219</v>
      </c>
      <c r="B62" s="102">
        <v>500</v>
      </c>
      <c r="C62" s="103" t="s">
        <v>236</v>
      </c>
      <c r="D62" s="102">
        <v>12</v>
      </c>
      <c r="E62" s="140">
        <v>1.25</v>
      </c>
      <c r="F62" s="105">
        <v>4</v>
      </c>
      <c r="G62" s="107">
        <f>E62+(E62*F62%)</f>
        <v>1.3</v>
      </c>
      <c r="H62" s="107">
        <f>G62*D62</f>
        <v>15.600000000000001</v>
      </c>
      <c r="I62" s="28"/>
      <c r="R62" s="2"/>
      <c r="S62" s="2"/>
      <c r="T62" s="2"/>
    </row>
    <row r="63" spans="1:20" ht="11.25" customHeight="1">
      <c r="A63" s="119" t="s">
        <v>81</v>
      </c>
      <c r="B63" s="108"/>
      <c r="C63" s="108"/>
      <c r="D63" s="102"/>
      <c r="E63" s="141"/>
      <c r="F63" s="110"/>
      <c r="G63" s="166"/>
      <c r="H63" s="109"/>
      <c r="I63" s="28"/>
      <c r="S63" s="2"/>
      <c r="T63" s="2"/>
    </row>
    <row r="64" spans="1:20" s="26" customFormat="1" ht="15.75">
      <c r="A64" s="229" t="s">
        <v>226</v>
      </c>
      <c r="B64" s="230"/>
      <c r="C64" s="230"/>
      <c r="D64" s="230"/>
      <c r="E64" s="230"/>
      <c r="F64" s="230"/>
      <c r="G64" s="230"/>
      <c r="H64" s="230"/>
      <c r="I64" s="23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1:20" ht="15">
      <c r="A65" s="194"/>
      <c r="B65" s="212" t="s">
        <v>237</v>
      </c>
      <c r="C65" s="212"/>
      <c r="D65" s="212"/>
      <c r="E65" s="212"/>
      <c r="F65" s="212"/>
      <c r="G65" s="212"/>
      <c r="H65" s="198"/>
      <c r="I65" s="28"/>
      <c r="R65" s="2"/>
      <c r="S65" s="2"/>
      <c r="T65" s="2"/>
    </row>
    <row r="66" spans="1:19" s="8" customFormat="1" ht="25.5">
      <c r="A66" s="12" t="s">
        <v>4</v>
      </c>
      <c r="B66" s="6" t="s">
        <v>249</v>
      </c>
      <c r="C66" s="6" t="s">
        <v>0</v>
      </c>
      <c r="D66" s="7" t="s">
        <v>1</v>
      </c>
      <c r="E66" s="44" t="s">
        <v>143</v>
      </c>
      <c r="F66" s="75" t="s">
        <v>5</v>
      </c>
      <c r="G66" s="44" t="s">
        <v>128</v>
      </c>
      <c r="H66" s="44" t="s">
        <v>129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20" ht="15">
      <c r="A67" s="101" t="s">
        <v>221</v>
      </c>
      <c r="B67" s="102">
        <v>500</v>
      </c>
      <c r="C67" s="108" t="s">
        <v>223</v>
      </c>
      <c r="D67" s="102">
        <v>12</v>
      </c>
      <c r="E67" s="111">
        <v>1.6</v>
      </c>
      <c r="F67" s="105">
        <v>4</v>
      </c>
      <c r="G67" s="107">
        <f>E67+(E67*F67%)</f>
        <v>1.6640000000000001</v>
      </c>
      <c r="H67" s="107">
        <f>G67*D67</f>
        <v>19.968000000000004</v>
      </c>
      <c r="I67" s="28"/>
      <c r="T67" s="2"/>
    </row>
    <row r="68" spans="1:20" ht="15">
      <c r="A68" s="101" t="s">
        <v>222</v>
      </c>
      <c r="B68" s="102">
        <v>500</v>
      </c>
      <c r="C68" s="108" t="s">
        <v>224</v>
      </c>
      <c r="D68" s="102">
        <v>12</v>
      </c>
      <c r="E68" s="111">
        <v>1.6</v>
      </c>
      <c r="F68" s="105">
        <v>4</v>
      </c>
      <c r="G68" s="107">
        <f>E68+(E68*F68%)</f>
        <v>1.6640000000000001</v>
      </c>
      <c r="H68" s="107">
        <f>G68*D68</f>
        <v>19.968000000000004</v>
      </c>
      <c r="I68" s="28"/>
      <c r="T68" s="2"/>
    </row>
    <row r="69" spans="1:8" ht="12" customHeight="1" thickBot="1">
      <c r="A69" s="182" t="s">
        <v>81</v>
      </c>
      <c r="B69" s="183"/>
      <c r="C69" s="183"/>
      <c r="D69" s="184"/>
      <c r="E69" s="185"/>
      <c r="F69" s="186"/>
      <c r="G69" s="187"/>
      <c r="H69" s="187"/>
    </row>
    <row r="70" spans="1:8" ht="4.5" customHeight="1" thickTop="1">
      <c r="A70" s="188"/>
      <c r="B70" s="189"/>
      <c r="C70" s="189"/>
      <c r="D70" s="190"/>
      <c r="E70" s="191"/>
      <c r="F70" s="192"/>
      <c r="G70" s="193"/>
      <c r="H70" s="193"/>
    </row>
    <row r="71" spans="1:8" ht="8.25" customHeight="1">
      <c r="A71" s="178"/>
      <c r="B71" s="162"/>
      <c r="C71" s="162"/>
      <c r="D71" s="161"/>
      <c r="E71" s="179"/>
      <c r="F71" s="180"/>
      <c r="G71" s="181"/>
      <c r="H71" s="181"/>
    </row>
    <row r="72" spans="1:20" s="26" customFormat="1" ht="15.75">
      <c r="A72" s="229" t="s">
        <v>243</v>
      </c>
      <c r="B72" s="230"/>
      <c r="C72" s="230"/>
      <c r="D72" s="230"/>
      <c r="E72" s="230"/>
      <c r="F72" s="230"/>
      <c r="G72" s="230"/>
      <c r="H72" s="230"/>
      <c r="I72" s="23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1:19" s="8" customFormat="1" ht="25.5">
      <c r="A73" s="12" t="s">
        <v>4</v>
      </c>
      <c r="B73" s="6" t="s">
        <v>249</v>
      </c>
      <c r="C73" s="6" t="s">
        <v>0</v>
      </c>
      <c r="D73" s="7" t="s">
        <v>1</v>
      </c>
      <c r="E73" s="44" t="s">
        <v>143</v>
      </c>
      <c r="F73" s="75" t="s">
        <v>5</v>
      </c>
      <c r="G73" s="44" t="s">
        <v>128</v>
      </c>
      <c r="H73" s="44" t="s">
        <v>129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20" ht="15">
      <c r="A74" s="101" t="s">
        <v>159</v>
      </c>
      <c r="B74" s="102">
        <v>500</v>
      </c>
      <c r="C74" s="108" t="s">
        <v>244</v>
      </c>
      <c r="D74" s="102">
        <v>12</v>
      </c>
      <c r="E74" s="111">
        <v>2.04</v>
      </c>
      <c r="F74" s="105">
        <v>4</v>
      </c>
      <c r="G74" s="107">
        <f>E74+(E74*F74%)</f>
        <v>2.1216</v>
      </c>
      <c r="H74" s="107">
        <f>G74*D74</f>
        <v>25.4592</v>
      </c>
      <c r="I74" s="28"/>
      <c r="T74" s="2"/>
    </row>
    <row r="75" spans="1:20" ht="15">
      <c r="A75" s="101" t="s">
        <v>153</v>
      </c>
      <c r="B75" s="102">
        <v>500</v>
      </c>
      <c r="C75" s="108" t="s">
        <v>245</v>
      </c>
      <c r="D75" s="102">
        <v>12</v>
      </c>
      <c r="E75" s="111">
        <v>2.04</v>
      </c>
      <c r="F75" s="105">
        <v>4</v>
      </c>
      <c r="G75" s="107">
        <f>E75+(E75*F75%)</f>
        <v>2.1216</v>
      </c>
      <c r="H75" s="107">
        <f>G75*D75</f>
        <v>25.4592</v>
      </c>
      <c r="I75" s="28"/>
      <c r="T75" s="2"/>
    </row>
    <row r="76" spans="1:8" ht="12" customHeight="1">
      <c r="A76" s="119" t="s">
        <v>81</v>
      </c>
      <c r="B76" s="108"/>
      <c r="C76" s="108"/>
      <c r="D76" s="102"/>
      <c r="E76" s="141"/>
      <c r="F76" s="110"/>
      <c r="G76" s="142"/>
      <c r="H76" s="142"/>
    </row>
    <row r="77" spans="1:8" ht="15.75">
      <c r="A77" s="231" t="s">
        <v>194</v>
      </c>
      <c r="B77" s="232"/>
      <c r="C77" s="232"/>
      <c r="D77" s="232"/>
      <c r="E77" s="232"/>
      <c r="F77" s="232"/>
      <c r="G77" s="232"/>
      <c r="H77" s="232"/>
    </row>
    <row r="78" spans="1:17" s="8" customFormat="1" ht="25.5">
      <c r="A78" s="12" t="s">
        <v>4</v>
      </c>
      <c r="B78" s="6" t="s">
        <v>249</v>
      </c>
      <c r="C78" s="6" t="s">
        <v>0</v>
      </c>
      <c r="D78" s="7" t="s">
        <v>1</v>
      </c>
      <c r="E78" s="44" t="s">
        <v>143</v>
      </c>
      <c r="F78" s="75" t="s">
        <v>5</v>
      </c>
      <c r="G78" s="44" t="s">
        <v>128</v>
      </c>
      <c r="H78" s="44" t="s">
        <v>129</v>
      </c>
      <c r="I78" s="29"/>
      <c r="J78" s="29"/>
      <c r="K78" s="29"/>
      <c r="L78" s="29"/>
      <c r="M78" s="29"/>
      <c r="N78" s="29"/>
      <c r="O78" s="29"/>
      <c r="P78" s="29"/>
      <c r="Q78" s="29"/>
    </row>
    <row r="79" spans="1:8" ht="15">
      <c r="A79" s="101" t="s">
        <v>155</v>
      </c>
      <c r="B79" s="102">
        <v>500</v>
      </c>
      <c r="C79" s="108" t="s">
        <v>217</v>
      </c>
      <c r="D79" s="102">
        <v>12</v>
      </c>
      <c r="E79" s="104">
        <v>1.88</v>
      </c>
      <c r="F79" s="105">
        <v>4</v>
      </c>
      <c r="G79" s="107">
        <f>E79+(E79*F79%)</f>
        <v>1.9551999999999998</v>
      </c>
      <c r="H79" s="107">
        <f>G79*D79</f>
        <v>23.4624</v>
      </c>
    </row>
    <row r="80" spans="1:8" ht="12.75" customHeight="1">
      <c r="A80" s="119" t="s">
        <v>81</v>
      </c>
      <c r="B80" s="108"/>
      <c r="C80" s="108"/>
      <c r="D80" s="102"/>
      <c r="E80" s="141"/>
      <c r="F80" s="139"/>
      <c r="G80" s="166"/>
      <c r="H80" s="109"/>
    </row>
    <row r="81" spans="1:20" s="26" customFormat="1" ht="15.75" customHeight="1">
      <c r="A81" s="235" t="s">
        <v>193</v>
      </c>
      <c r="B81" s="236"/>
      <c r="C81" s="236"/>
      <c r="D81" s="236"/>
      <c r="E81" s="236"/>
      <c r="F81" s="236"/>
      <c r="G81" s="236"/>
      <c r="H81" s="236"/>
      <c r="I81" s="23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1:19" s="8" customFormat="1" ht="25.5">
      <c r="A82" s="12" t="s">
        <v>4</v>
      </c>
      <c r="B82" s="6" t="s">
        <v>249</v>
      </c>
      <c r="C82" s="6" t="s">
        <v>0</v>
      </c>
      <c r="D82" s="7" t="s">
        <v>1</v>
      </c>
      <c r="E82" s="44" t="s">
        <v>143</v>
      </c>
      <c r="F82" s="75" t="s">
        <v>5</v>
      </c>
      <c r="G82" s="44" t="s">
        <v>128</v>
      </c>
      <c r="H82" s="44" t="s">
        <v>129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20" ht="15">
      <c r="A83" s="101" t="s">
        <v>167</v>
      </c>
      <c r="B83" s="102">
        <v>500</v>
      </c>
      <c r="C83" s="108" t="s">
        <v>212</v>
      </c>
      <c r="D83" s="102">
        <v>12</v>
      </c>
      <c r="E83" s="111">
        <v>1.88</v>
      </c>
      <c r="F83" s="105">
        <v>4</v>
      </c>
      <c r="G83" s="129">
        <f>E83+(E83*F83%)</f>
        <v>1.9551999999999998</v>
      </c>
      <c r="H83" s="107">
        <f aca="true" t="shared" si="3" ref="H83:H88">G83*D83</f>
        <v>23.4624</v>
      </c>
      <c r="I83" s="28"/>
      <c r="J83" s="94"/>
      <c r="T83" s="2"/>
    </row>
    <row r="84" spans="1:20" ht="15">
      <c r="A84" s="101" t="s">
        <v>160</v>
      </c>
      <c r="B84" s="102">
        <v>500</v>
      </c>
      <c r="C84" s="108" t="s">
        <v>213</v>
      </c>
      <c r="D84" s="102">
        <v>12</v>
      </c>
      <c r="E84" s="111">
        <v>1.88</v>
      </c>
      <c r="F84" s="105">
        <v>4</v>
      </c>
      <c r="G84" s="129">
        <f>E84+(E84*F84%)</f>
        <v>1.9551999999999998</v>
      </c>
      <c r="H84" s="107">
        <f t="shared" si="3"/>
        <v>23.4624</v>
      </c>
      <c r="I84" s="28"/>
      <c r="T84" s="2"/>
    </row>
    <row r="85" spans="1:20" ht="15">
      <c r="A85" s="101" t="s">
        <v>161</v>
      </c>
      <c r="B85" s="102">
        <v>500</v>
      </c>
      <c r="C85" s="108" t="s">
        <v>214</v>
      </c>
      <c r="D85" s="102">
        <v>12</v>
      </c>
      <c r="E85" s="111">
        <v>1.88</v>
      </c>
      <c r="F85" s="105">
        <v>4</v>
      </c>
      <c r="G85" s="129">
        <f>E85+(E85*F85%)</f>
        <v>1.9551999999999998</v>
      </c>
      <c r="H85" s="107">
        <f t="shared" si="3"/>
        <v>23.4624</v>
      </c>
      <c r="I85" s="28"/>
      <c r="T85" s="2"/>
    </row>
    <row r="86" spans="1:20" ht="15">
      <c r="A86" s="101" t="s">
        <v>162</v>
      </c>
      <c r="B86" s="102">
        <v>500</v>
      </c>
      <c r="C86" s="108" t="s">
        <v>215</v>
      </c>
      <c r="D86" s="102">
        <v>12</v>
      </c>
      <c r="E86" s="111">
        <v>1.88</v>
      </c>
      <c r="F86" s="105">
        <v>4</v>
      </c>
      <c r="G86" s="129">
        <f>E88+(E88*F86%)</f>
        <v>1.9551999999999998</v>
      </c>
      <c r="H86" s="107">
        <f t="shared" si="3"/>
        <v>23.4624</v>
      </c>
      <c r="I86" s="28"/>
      <c r="T86" s="2"/>
    </row>
    <row r="87" spans="1:20" ht="15">
      <c r="A87" s="101" t="s">
        <v>180</v>
      </c>
      <c r="B87" s="102">
        <v>250</v>
      </c>
      <c r="C87" s="108" t="s">
        <v>216</v>
      </c>
      <c r="D87" s="102">
        <v>12</v>
      </c>
      <c r="E87" s="111">
        <v>1.35</v>
      </c>
      <c r="F87" s="105">
        <v>4</v>
      </c>
      <c r="G87" s="129">
        <f>E87+(E87*F87%)</f>
        <v>1.4040000000000001</v>
      </c>
      <c r="H87" s="107">
        <f>G87*D87</f>
        <v>16.848000000000003</v>
      </c>
      <c r="I87" s="28"/>
      <c r="T87" s="2"/>
    </row>
    <row r="88" spans="1:20" ht="15">
      <c r="A88" s="101" t="s">
        <v>173</v>
      </c>
      <c r="B88" s="102">
        <v>500</v>
      </c>
      <c r="C88" s="108" t="s">
        <v>174</v>
      </c>
      <c r="D88" s="102">
        <v>12</v>
      </c>
      <c r="E88" s="111">
        <v>1.88</v>
      </c>
      <c r="F88" s="105">
        <v>4</v>
      </c>
      <c r="G88" s="129">
        <f>E89+(E89*F88%)</f>
        <v>1.9551999999999998</v>
      </c>
      <c r="H88" s="107">
        <f t="shared" si="3"/>
        <v>23.4624</v>
      </c>
      <c r="I88" s="28"/>
      <c r="T88" s="2"/>
    </row>
    <row r="89" spans="1:20" ht="15">
      <c r="A89" s="101" t="s">
        <v>177</v>
      </c>
      <c r="B89" s="102">
        <v>500</v>
      </c>
      <c r="C89" s="108" t="s">
        <v>175</v>
      </c>
      <c r="D89" s="102">
        <v>12</v>
      </c>
      <c r="E89" s="111">
        <v>1.88</v>
      </c>
      <c r="F89" s="105">
        <v>4</v>
      </c>
      <c r="G89" s="129">
        <v>1.96</v>
      </c>
      <c r="H89" s="107">
        <v>23.46</v>
      </c>
      <c r="I89" s="28"/>
      <c r="T89" s="2"/>
    </row>
    <row r="90" spans="1:8" ht="12.75" customHeight="1">
      <c r="A90" s="119" t="s">
        <v>81</v>
      </c>
      <c r="B90" s="108"/>
      <c r="C90" s="108"/>
      <c r="D90" s="102"/>
      <c r="E90" s="141"/>
      <c r="F90" s="110"/>
      <c r="G90" s="142"/>
      <c r="H90" s="142"/>
    </row>
    <row r="91" spans="1:20" s="26" customFormat="1" ht="15.75">
      <c r="A91" s="31" t="s">
        <v>138</v>
      </c>
      <c r="B91" s="32"/>
      <c r="C91" s="32"/>
      <c r="D91" s="32"/>
      <c r="E91" s="55"/>
      <c r="F91" s="74"/>
      <c r="G91" s="43"/>
      <c r="H91" s="43"/>
      <c r="I91" s="23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2" spans="1:19" s="8" customFormat="1" ht="25.5">
      <c r="A92" s="12" t="s">
        <v>4</v>
      </c>
      <c r="B92" s="6" t="s">
        <v>249</v>
      </c>
      <c r="C92" s="6" t="s">
        <v>0</v>
      </c>
      <c r="D92" s="7" t="s">
        <v>1</v>
      </c>
      <c r="E92" s="44" t="s">
        <v>143</v>
      </c>
      <c r="F92" s="75" t="s">
        <v>5</v>
      </c>
      <c r="G92" s="44" t="s">
        <v>128</v>
      </c>
      <c r="H92" s="44" t="s">
        <v>129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:20" ht="15">
      <c r="A93" s="101" t="s">
        <v>51</v>
      </c>
      <c r="B93" s="102">
        <v>1000</v>
      </c>
      <c r="C93" s="108" t="s">
        <v>89</v>
      </c>
      <c r="D93" s="102">
        <v>10</v>
      </c>
      <c r="E93" s="111">
        <v>1.26</v>
      </c>
      <c r="F93" s="105">
        <v>4</v>
      </c>
      <c r="G93" s="106">
        <f>E93+(E93*F93%)</f>
        <v>1.3104</v>
      </c>
      <c r="H93" s="107">
        <f>G93*D93</f>
        <v>13.104</v>
      </c>
      <c r="I93" s="28"/>
      <c r="T93" s="2"/>
    </row>
    <row r="94" spans="1:20" ht="15">
      <c r="A94" s="101" t="s">
        <v>52</v>
      </c>
      <c r="B94" s="102">
        <v>1000</v>
      </c>
      <c r="C94" s="108" t="s">
        <v>90</v>
      </c>
      <c r="D94" s="102">
        <v>10</v>
      </c>
      <c r="E94" s="111">
        <v>1.17</v>
      </c>
      <c r="F94" s="105">
        <v>4</v>
      </c>
      <c r="G94" s="106">
        <f>E94+(E94*F94%)</f>
        <v>1.2167999999999999</v>
      </c>
      <c r="H94" s="107">
        <f>G94*D94</f>
        <v>12.168</v>
      </c>
      <c r="I94" s="28"/>
      <c r="T94" s="2"/>
    </row>
    <row r="95" spans="1:20" ht="14.25" customHeight="1">
      <c r="A95" s="101" t="s">
        <v>53</v>
      </c>
      <c r="B95" s="102">
        <v>1000</v>
      </c>
      <c r="C95" s="108" t="s">
        <v>120</v>
      </c>
      <c r="D95" s="102">
        <v>10</v>
      </c>
      <c r="E95" s="111">
        <v>1.55</v>
      </c>
      <c r="F95" s="105">
        <v>4</v>
      </c>
      <c r="G95" s="106">
        <f>E95+(E95*F95%)</f>
        <v>1.612</v>
      </c>
      <c r="H95" s="107">
        <f>G95*D95</f>
        <v>16.12</v>
      </c>
      <c r="I95" s="28"/>
      <c r="T95" s="2"/>
    </row>
    <row r="96" spans="1:20" ht="16.5" customHeight="1">
      <c r="A96" s="101" t="s">
        <v>121</v>
      </c>
      <c r="B96" s="102">
        <v>500</v>
      </c>
      <c r="C96" s="108" t="s">
        <v>211</v>
      </c>
      <c r="D96" s="102">
        <v>20</v>
      </c>
      <c r="E96" s="111">
        <v>1.2</v>
      </c>
      <c r="F96" s="105">
        <v>4</v>
      </c>
      <c r="G96" s="106">
        <f>E96+(E96*F96%)</f>
        <v>1.248</v>
      </c>
      <c r="H96" s="107">
        <f>G96*D96</f>
        <v>24.96</v>
      </c>
      <c r="I96" s="28"/>
      <c r="T96" s="2"/>
    </row>
    <row r="97" spans="1:19" s="36" customFormat="1" ht="24.75" customHeight="1">
      <c r="A97" s="122" t="s">
        <v>54</v>
      </c>
      <c r="B97" s="123">
        <v>1000</v>
      </c>
      <c r="C97" s="147" t="s">
        <v>144</v>
      </c>
      <c r="D97" s="123">
        <v>10</v>
      </c>
      <c r="E97" s="125">
        <v>1.35</v>
      </c>
      <c r="F97" s="126">
        <v>4</v>
      </c>
      <c r="G97" s="127">
        <f>E97+(E97*F97%)</f>
        <v>1.4040000000000001</v>
      </c>
      <c r="H97" s="128">
        <f>G97*D97</f>
        <v>14.040000000000001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8" ht="12" customHeight="1">
      <c r="A98" s="119" t="s">
        <v>93</v>
      </c>
      <c r="B98" s="108"/>
      <c r="C98" s="108"/>
      <c r="D98" s="102"/>
      <c r="E98" s="141"/>
      <c r="F98" s="110"/>
      <c r="G98" s="142"/>
      <c r="H98" s="142"/>
    </row>
    <row r="99" spans="1:20" ht="34.5" customHeight="1">
      <c r="A99" s="224" t="s">
        <v>225</v>
      </c>
      <c r="B99" s="225"/>
      <c r="C99" s="225"/>
      <c r="D99" s="225"/>
      <c r="E99" s="225"/>
      <c r="F99" s="225"/>
      <c r="G99" s="225"/>
      <c r="H99" s="225"/>
      <c r="I99" s="28"/>
      <c r="R99" s="2"/>
      <c r="S99" s="2"/>
      <c r="T99" s="2"/>
    </row>
    <row r="100" spans="1:20" ht="25.5">
      <c r="A100" s="12" t="s">
        <v>4</v>
      </c>
      <c r="B100" s="6" t="s">
        <v>188</v>
      </c>
      <c r="C100" s="6" t="s">
        <v>0</v>
      </c>
      <c r="D100" s="7" t="s">
        <v>1</v>
      </c>
      <c r="E100" s="68" t="s">
        <v>146</v>
      </c>
      <c r="F100" s="75" t="s">
        <v>5</v>
      </c>
      <c r="G100" s="44" t="s">
        <v>128</v>
      </c>
      <c r="H100" s="44" t="s">
        <v>129</v>
      </c>
      <c r="I100" s="28"/>
      <c r="S100" s="2"/>
      <c r="T100" s="2"/>
    </row>
    <row r="101" spans="1:18" s="26" customFormat="1" ht="15">
      <c r="A101" s="101" t="s">
        <v>183</v>
      </c>
      <c r="B101" s="102">
        <v>5</v>
      </c>
      <c r="C101" s="108" t="s">
        <v>89</v>
      </c>
      <c r="D101" s="102">
        <v>1</v>
      </c>
      <c r="E101" s="115">
        <v>5</v>
      </c>
      <c r="F101" s="105">
        <v>4</v>
      </c>
      <c r="G101" s="130">
        <f>E101+(E101*(F101%))</f>
        <v>5.2</v>
      </c>
      <c r="H101" s="107">
        <f>G101*D101</f>
        <v>5.2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7" s="8" customFormat="1" ht="15">
      <c r="A102" s="101" t="s">
        <v>184</v>
      </c>
      <c r="B102" s="102">
        <v>5</v>
      </c>
      <c r="C102" s="108" t="s">
        <v>90</v>
      </c>
      <c r="D102" s="102">
        <v>1</v>
      </c>
      <c r="E102" s="115">
        <v>4.98</v>
      </c>
      <c r="F102" s="105">
        <v>4</v>
      </c>
      <c r="G102" s="130">
        <f>E102+(E102*(F102%))</f>
        <v>5.179200000000001</v>
      </c>
      <c r="H102" s="107">
        <f>G102*D102</f>
        <v>5.179200000000001</v>
      </c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20" ht="14.25" customHeight="1">
      <c r="A103" s="101" t="s">
        <v>185</v>
      </c>
      <c r="B103" s="102">
        <v>5</v>
      </c>
      <c r="C103" s="108" t="s">
        <v>120</v>
      </c>
      <c r="D103" s="102">
        <v>1</v>
      </c>
      <c r="E103" s="111">
        <v>6.6</v>
      </c>
      <c r="F103" s="105">
        <v>4</v>
      </c>
      <c r="G103" s="130">
        <f>E103+(E103*(F103%))</f>
        <v>6.864</v>
      </c>
      <c r="H103" s="107">
        <f>G103*D103</f>
        <v>6.864</v>
      </c>
      <c r="I103" s="28"/>
      <c r="T103" s="2"/>
    </row>
    <row r="104" spans="1:17" s="99" customFormat="1" ht="15.75" customHeight="1">
      <c r="A104" s="101" t="s">
        <v>186</v>
      </c>
      <c r="B104" s="102">
        <v>5</v>
      </c>
      <c r="C104" s="108" t="s">
        <v>211</v>
      </c>
      <c r="D104" s="102">
        <v>1</v>
      </c>
      <c r="E104" s="115">
        <v>8.9</v>
      </c>
      <c r="F104" s="105">
        <v>4</v>
      </c>
      <c r="G104" s="130">
        <f>E104+(E104*(F104%))</f>
        <v>9.256</v>
      </c>
      <c r="H104" s="107">
        <f>G104*D104</f>
        <v>9.256</v>
      </c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20" ht="15">
      <c r="A105" s="101" t="s">
        <v>187</v>
      </c>
      <c r="B105" s="102">
        <v>5</v>
      </c>
      <c r="C105" s="124" t="s">
        <v>182</v>
      </c>
      <c r="D105" s="102">
        <v>1</v>
      </c>
      <c r="E105" s="115">
        <v>11.5</v>
      </c>
      <c r="F105" s="105">
        <v>4</v>
      </c>
      <c r="G105" s="130">
        <f>E105+(E105*(F105%))</f>
        <v>11.96</v>
      </c>
      <c r="H105" s="107">
        <f>G105*D105</f>
        <v>11.96</v>
      </c>
      <c r="I105" s="28"/>
      <c r="R105" s="2"/>
      <c r="S105" s="2"/>
      <c r="T105" s="2"/>
    </row>
    <row r="106" spans="1:20" ht="14.25" customHeight="1">
      <c r="A106" s="119" t="s">
        <v>93</v>
      </c>
      <c r="B106" s="108"/>
      <c r="C106" s="108"/>
      <c r="D106" s="102"/>
      <c r="E106" s="167"/>
      <c r="F106" s="110"/>
      <c r="G106" s="166"/>
      <c r="H106" s="109"/>
      <c r="I106" s="28"/>
      <c r="R106" s="2"/>
      <c r="S106" s="2"/>
      <c r="T106" s="2"/>
    </row>
    <row r="107" spans="1:20" ht="12.75" customHeight="1">
      <c r="A107" s="143"/>
      <c r="B107" s="4"/>
      <c r="C107" s="4"/>
      <c r="D107" s="3"/>
      <c r="E107" s="144"/>
      <c r="F107" s="21"/>
      <c r="G107" s="145"/>
      <c r="H107" s="146"/>
      <c r="I107" s="28"/>
      <c r="R107" s="2"/>
      <c r="S107" s="2"/>
      <c r="T107" s="2"/>
    </row>
    <row r="108" spans="1:8" ht="15.75">
      <c r="A108" s="215" t="s">
        <v>27</v>
      </c>
      <c r="B108" s="215"/>
      <c r="C108" s="215"/>
      <c r="D108" s="215"/>
      <c r="E108" s="215"/>
      <c r="F108" s="215"/>
      <c r="G108" s="215"/>
      <c r="H108" s="215"/>
    </row>
    <row r="109" spans="1:20" s="26" customFormat="1" ht="15.75">
      <c r="A109" s="215" t="s">
        <v>145</v>
      </c>
      <c r="B109" s="216"/>
      <c r="C109" s="216"/>
      <c r="D109" s="216"/>
      <c r="E109" s="216"/>
      <c r="F109" s="216"/>
      <c r="G109" s="216"/>
      <c r="H109" s="216"/>
      <c r="I109" s="23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</row>
    <row r="110" spans="1:19" s="8" customFormat="1" ht="25.5">
      <c r="A110" s="12" t="s">
        <v>4</v>
      </c>
      <c r="B110" s="6" t="s">
        <v>249</v>
      </c>
      <c r="C110" s="6" t="s">
        <v>0</v>
      </c>
      <c r="D110" s="7" t="s">
        <v>1</v>
      </c>
      <c r="E110" s="44" t="s">
        <v>143</v>
      </c>
      <c r="F110" s="75" t="s">
        <v>5</v>
      </c>
      <c r="G110" s="44" t="s">
        <v>128</v>
      </c>
      <c r="H110" s="44" t="s">
        <v>129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:20" ht="15">
      <c r="A111" s="101" t="s">
        <v>28</v>
      </c>
      <c r="B111" s="102">
        <v>250</v>
      </c>
      <c r="C111" s="108" t="s">
        <v>33</v>
      </c>
      <c r="D111" s="102">
        <v>12</v>
      </c>
      <c r="E111" s="111">
        <v>2.86</v>
      </c>
      <c r="F111" s="105">
        <v>4</v>
      </c>
      <c r="G111" s="107">
        <f>E111+(E111*F111%)</f>
        <v>2.9743999999999997</v>
      </c>
      <c r="H111" s="107">
        <f>G111*D111</f>
        <v>35.6928</v>
      </c>
      <c r="I111" s="28"/>
      <c r="T111" s="2"/>
    </row>
    <row r="112" spans="1:20" ht="15">
      <c r="A112" s="101" t="s">
        <v>29</v>
      </c>
      <c r="B112" s="102">
        <v>250</v>
      </c>
      <c r="C112" s="108" t="s">
        <v>34</v>
      </c>
      <c r="D112" s="102">
        <v>12</v>
      </c>
      <c r="E112" s="111">
        <v>2.86</v>
      </c>
      <c r="F112" s="105">
        <v>4</v>
      </c>
      <c r="G112" s="107">
        <f>E112+(E112*F112%)</f>
        <v>2.9743999999999997</v>
      </c>
      <c r="H112" s="107">
        <f>G112*D112</f>
        <v>35.6928</v>
      </c>
      <c r="I112" s="28"/>
      <c r="T112" s="2"/>
    </row>
    <row r="113" spans="1:20" ht="15">
      <c r="A113" s="101" t="s">
        <v>30</v>
      </c>
      <c r="B113" s="102">
        <v>250</v>
      </c>
      <c r="C113" s="108" t="s">
        <v>35</v>
      </c>
      <c r="D113" s="102">
        <v>12</v>
      </c>
      <c r="E113" s="111">
        <v>2.86</v>
      </c>
      <c r="F113" s="105">
        <v>4</v>
      </c>
      <c r="G113" s="107">
        <f>E113+(E113*F113%)</f>
        <v>2.9743999999999997</v>
      </c>
      <c r="H113" s="107">
        <f>G113*D113</f>
        <v>35.6928</v>
      </c>
      <c r="I113" s="28"/>
      <c r="T113" s="2"/>
    </row>
    <row r="114" spans="1:20" ht="15">
      <c r="A114" s="101" t="s">
        <v>31</v>
      </c>
      <c r="B114" s="102">
        <v>250</v>
      </c>
      <c r="C114" s="108" t="s">
        <v>36</v>
      </c>
      <c r="D114" s="102">
        <v>12</v>
      </c>
      <c r="E114" s="111">
        <v>2.86</v>
      </c>
      <c r="F114" s="105">
        <v>4</v>
      </c>
      <c r="G114" s="107">
        <f>E114+(E114*F114%)</f>
        <v>2.9743999999999997</v>
      </c>
      <c r="H114" s="107">
        <f>G114*D114</f>
        <v>35.6928</v>
      </c>
      <c r="I114" s="28"/>
      <c r="T114" s="2"/>
    </row>
    <row r="115" spans="1:20" ht="15">
      <c r="A115" s="101" t="s">
        <v>32</v>
      </c>
      <c r="B115" s="102">
        <v>250</v>
      </c>
      <c r="C115" s="103" t="s">
        <v>37</v>
      </c>
      <c r="D115" s="102">
        <v>12</v>
      </c>
      <c r="E115" s="111">
        <v>2.86</v>
      </c>
      <c r="F115" s="105">
        <v>4</v>
      </c>
      <c r="G115" s="107">
        <f>E115+(E115*F115%)</f>
        <v>2.9743999999999997</v>
      </c>
      <c r="H115" s="107">
        <f>G115*D115</f>
        <v>35.6928</v>
      </c>
      <c r="I115" s="28"/>
      <c r="T115" s="2"/>
    </row>
    <row r="116" spans="1:9" ht="15">
      <c r="A116" s="119" t="s">
        <v>126</v>
      </c>
      <c r="B116" s="102"/>
      <c r="C116" s="103"/>
      <c r="D116" s="102"/>
      <c r="E116" s="120"/>
      <c r="F116" s="105"/>
      <c r="G116" s="106"/>
      <c r="H116" s="106"/>
      <c r="I116" s="21"/>
    </row>
    <row r="117" spans="1:20" ht="20.25" customHeight="1">
      <c r="A117" s="226" t="s">
        <v>205</v>
      </c>
      <c r="B117" s="226"/>
      <c r="C117" s="226"/>
      <c r="D117" s="226"/>
      <c r="E117" s="226"/>
      <c r="F117" s="226"/>
      <c r="G117" s="226"/>
      <c r="H117" s="226"/>
      <c r="I117" s="28"/>
      <c r="T117" s="2"/>
    </row>
    <row r="118" spans="1:19" s="8" customFormat="1" ht="25.5">
      <c r="A118" s="12" t="s">
        <v>4</v>
      </c>
      <c r="B118" s="6" t="s">
        <v>249</v>
      </c>
      <c r="C118" s="6" t="s">
        <v>0</v>
      </c>
      <c r="D118" s="7" t="s">
        <v>1</v>
      </c>
      <c r="E118" s="44" t="s">
        <v>143</v>
      </c>
      <c r="F118" s="75" t="s">
        <v>5</v>
      </c>
      <c r="G118" s="44" t="s">
        <v>128</v>
      </c>
      <c r="H118" s="44" t="s">
        <v>129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20" ht="15">
      <c r="A119" s="112" t="s">
        <v>123</v>
      </c>
      <c r="B119" s="113">
        <v>300</v>
      </c>
      <c r="C119" s="114" t="s">
        <v>208</v>
      </c>
      <c r="D119" s="113">
        <v>12</v>
      </c>
      <c r="E119" s="115">
        <v>3.12</v>
      </c>
      <c r="F119" s="116">
        <v>10</v>
      </c>
      <c r="G119" s="117">
        <f>E119+(E119*F119%)</f>
        <v>3.4320000000000004</v>
      </c>
      <c r="H119" s="117">
        <f>G119*D119</f>
        <v>41.184000000000005</v>
      </c>
      <c r="I119" s="28"/>
      <c r="T119" s="2"/>
    </row>
    <row r="120" spans="1:20" ht="15">
      <c r="A120" s="112" t="s">
        <v>124</v>
      </c>
      <c r="B120" s="113">
        <v>300</v>
      </c>
      <c r="C120" s="114" t="s">
        <v>209</v>
      </c>
      <c r="D120" s="113">
        <v>12</v>
      </c>
      <c r="E120" s="115">
        <v>3.21</v>
      </c>
      <c r="F120" s="116">
        <v>10</v>
      </c>
      <c r="G120" s="117">
        <f>E120+(E120*F120%)</f>
        <v>3.531</v>
      </c>
      <c r="H120" s="117">
        <f>G120*D120</f>
        <v>42.372</v>
      </c>
      <c r="I120" s="28"/>
      <c r="T120" s="2"/>
    </row>
    <row r="121" spans="1:20" ht="15">
      <c r="A121" s="112" t="s">
        <v>125</v>
      </c>
      <c r="B121" s="113">
        <v>500</v>
      </c>
      <c r="C121" s="114" t="s">
        <v>210</v>
      </c>
      <c r="D121" s="113">
        <v>12</v>
      </c>
      <c r="E121" s="115">
        <v>4.2</v>
      </c>
      <c r="F121" s="116">
        <v>10</v>
      </c>
      <c r="G121" s="117">
        <f>E121+(E121*F121%)</f>
        <v>4.62</v>
      </c>
      <c r="H121" s="117">
        <f>G121*D121</f>
        <v>55.44</v>
      </c>
      <c r="I121" s="28"/>
      <c r="T121" s="2"/>
    </row>
    <row r="122" spans="1:9" ht="15">
      <c r="A122" s="119" t="s">
        <v>126</v>
      </c>
      <c r="B122" s="102"/>
      <c r="C122" s="103"/>
      <c r="D122" s="102"/>
      <c r="E122" s="120"/>
      <c r="F122" s="105"/>
      <c r="G122" s="106"/>
      <c r="H122" s="106"/>
      <c r="I122" s="21"/>
    </row>
    <row r="123" spans="1:9" ht="17.25" customHeight="1">
      <c r="A123" s="213" t="s">
        <v>204</v>
      </c>
      <c r="B123" s="213"/>
      <c r="C123" s="213"/>
      <c r="D123" s="213"/>
      <c r="E123" s="213"/>
      <c r="F123" s="213"/>
      <c r="G123" s="213"/>
      <c r="H123" s="213"/>
      <c r="I123" s="21"/>
    </row>
    <row r="124" spans="1:9" ht="25.5">
      <c r="A124" s="12" t="s">
        <v>4</v>
      </c>
      <c r="B124" s="6" t="s">
        <v>249</v>
      </c>
      <c r="C124" s="6" t="s">
        <v>0</v>
      </c>
      <c r="D124" s="7" t="s">
        <v>1</v>
      </c>
      <c r="E124" s="68" t="s">
        <v>137</v>
      </c>
      <c r="F124" s="77" t="s">
        <v>5</v>
      </c>
      <c r="G124" s="44" t="s">
        <v>128</v>
      </c>
      <c r="H124" s="44" t="s">
        <v>129</v>
      </c>
      <c r="I124" s="21"/>
    </row>
    <row r="125" spans="1:9" ht="15">
      <c r="A125" s="118" t="s">
        <v>133</v>
      </c>
      <c r="B125" s="102">
        <v>150</v>
      </c>
      <c r="C125" s="103" t="s">
        <v>139</v>
      </c>
      <c r="D125" s="102">
        <v>12</v>
      </c>
      <c r="E125" s="121">
        <v>1.45</v>
      </c>
      <c r="F125" s="209">
        <v>10</v>
      </c>
      <c r="G125" s="107">
        <f>E125+(E125*(F125%))</f>
        <v>1.595</v>
      </c>
      <c r="H125" s="107">
        <f>G125*D125</f>
        <v>19.14</v>
      </c>
      <c r="I125" s="21"/>
    </row>
    <row r="126" spans="1:9" ht="15">
      <c r="A126" s="118" t="s">
        <v>134</v>
      </c>
      <c r="B126" s="102">
        <v>150</v>
      </c>
      <c r="C126" s="103" t="s">
        <v>140</v>
      </c>
      <c r="D126" s="102">
        <v>12</v>
      </c>
      <c r="E126" s="121">
        <v>1.75</v>
      </c>
      <c r="F126" s="209">
        <v>10</v>
      </c>
      <c r="G126" s="107">
        <f>E126+(E126*(F126%))</f>
        <v>1.925</v>
      </c>
      <c r="H126" s="107">
        <f>G126*D126</f>
        <v>23.1</v>
      </c>
      <c r="I126" s="21"/>
    </row>
    <row r="127" spans="1:9" ht="15">
      <c r="A127" s="118" t="s">
        <v>135</v>
      </c>
      <c r="B127" s="102">
        <v>120</v>
      </c>
      <c r="C127" s="103" t="s">
        <v>141</v>
      </c>
      <c r="D127" s="102">
        <v>12</v>
      </c>
      <c r="E127" s="121">
        <v>1.45</v>
      </c>
      <c r="F127" s="209">
        <v>10</v>
      </c>
      <c r="G127" s="107">
        <f>E127+(E127*(F127%))</f>
        <v>1.595</v>
      </c>
      <c r="H127" s="107">
        <f>G127*D127</f>
        <v>19.14</v>
      </c>
      <c r="I127" s="21"/>
    </row>
    <row r="128" spans="1:9" ht="18" customHeight="1">
      <c r="A128" s="219" t="s">
        <v>147</v>
      </c>
      <c r="B128" s="220"/>
      <c r="C128" s="220"/>
      <c r="D128" s="220"/>
      <c r="E128" s="220"/>
      <c r="F128" s="220"/>
      <c r="G128" s="220"/>
      <c r="H128" s="220"/>
      <c r="I128" s="21"/>
    </row>
    <row r="129" spans="1:20" s="26" customFormat="1" ht="18" customHeight="1">
      <c r="A129" s="213" t="s">
        <v>206</v>
      </c>
      <c r="B129" s="214"/>
      <c r="C129" s="214"/>
      <c r="D129" s="214"/>
      <c r="E129" s="214"/>
      <c r="F129" s="214"/>
      <c r="G129" s="214"/>
      <c r="H129" s="214"/>
      <c r="I129" s="23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0" spans="1:19" s="8" customFormat="1" ht="25.5">
      <c r="A130" s="12" t="s">
        <v>4</v>
      </c>
      <c r="B130" s="6" t="s">
        <v>249</v>
      </c>
      <c r="C130" s="6" t="s">
        <v>0</v>
      </c>
      <c r="D130" s="7" t="s">
        <v>1</v>
      </c>
      <c r="E130" s="44" t="s">
        <v>143</v>
      </c>
      <c r="F130" s="75" t="s">
        <v>5</v>
      </c>
      <c r="G130" s="44" t="s">
        <v>128</v>
      </c>
      <c r="H130" s="44" t="s">
        <v>129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20" ht="15">
      <c r="A131" s="101" t="s">
        <v>38</v>
      </c>
      <c r="B131" s="102">
        <v>340</v>
      </c>
      <c r="C131" s="108" t="s">
        <v>45</v>
      </c>
      <c r="D131" s="102">
        <v>12</v>
      </c>
      <c r="E131" s="111">
        <v>1.08</v>
      </c>
      <c r="F131" s="105">
        <v>4</v>
      </c>
      <c r="G131" s="107">
        <f>E131+(E131*F131%)</f>
        <v>1.1232</v>
      </c>
      <c r="H131" s="107">
        <f aca="true" t="shared" si="4" ref="H131:H137">G131*D131</f>
        <v>13.4784</v>
      </c>
      <c r="I131" s="28"/>
      <c r="T131" s="2"/>
    </row>
    <row r="132" spans="1:20" ht="15">
      <c r="A132" s="101" t="s">
        <v>39</v>
      </c>
      <c r="B132" s="102">
        <v>340</v>
      </c>
      <c r="C132" s="108" t="s">
        <v>46</v>
      </c>
      <c r="D132" s="102">
        <v>12</v>
      </c>
      <c r="E132" s="111">
        <v>1.08</v>
      </c>
      <c r="F132" s="105">
        <v>4</v>
      </c>
      <c r="G132" s="107">
        <f aca="true" t="shared" si="5" ref="G132:G137">E132+(E132*F132%)</f>
        <v>1.1232</v>
      </c>
      <c r="H132" s="107">
        <f t="shared" si="4"/>
        <v>13.4784</v>
      </c>
      <c r="I132" s="28"/>
      <c r="T132" s="2"/>
    </row>
    <row r="133" spans="1:20" ht="15">
      <c r="A133" s="101" t="s">
        <v>41</v>
      </c>
      <c r="B133" s="102">
        <v>340</v>
      </c>
      <c r="C133" s="108" t="s">
        <v>47</v>
      </c>
      <c r="D133" s="102">
        <v>12</v>
      </c>
      <c r="E133" s="111">
        <v>1.08</v>
      </c>
      <c r="F133" s="105">
        <v>10</v>
      </c>
      <c r="G133" s="107">
        <f t="shared" si="5"/>
        <v>1.1880000000000002</v>
      </c>
      <c r="H133" s="107">
        <f t="shared" si="4"/>
        <v>14.256000000000002</v>
      </c>
      <c r="I133" s="28"/>
      <c r="T133" s="2"/>
    </row>
    <row r="134" spans="1:20" ht="15">
      <c r="A134" s="101" t="s">
        <v>40</v>
      </c>
      <c r="B134" s="102">
        <v>340</v>
      </c>
      <c r="C134" s="108" t="s">
        <v>48</v>
      </c>
      <c r="D134" s="102">
        <v>12</v>
      </c>
      <c r="E134" s="111">
        <v>1.08</v>
      </c>
      <c r="F134" s="105">
        <v>10</v>
      </c>
      <c r="G134" s="107">
        <f t="shared" si="5"/>
        <v>1.1880000000000002</v>
      </c>
      <c r="H134" s="107">
        <f t="shared" si="4"/>
        <v>14.256000000000002</v>
      </c>
      <c r="I134" s="28"/>
      <c r="T134" s="2"/>
    </row>
    <row r="135" spans="1:20" ht="15">
      <c r="A135" s="101" t="s">
        <v>42</v>
      </c>
      <c r="B135" s="102">
        <v>690</v>
      </c>
      <c r="C135" s="108" t="s">
        <v>46</v>
      </c>
      <c r="D135" s="102">
        <v>12</v>
      </c>
      <c r="E135" s="111">
        <v>1.27</v>
      </c>
      <c r="F135" s="105">
        <v>4</v>
      </c>
      <c r="G135" s="107">
        <f t="shared" si="5"/>
        <v>1.3208</v>
      </c>
      <c r="H135" s="107">
        <f t="shared" si="4"/>
        <v>15.849599999999999</v>
      </c>
      <c r="I135" s="28"/>
      <c r="T135" s="2"/>
    </row>
    <row r="136" spans="1:20" ht="15">
      <c r="A136" s="101" t="s">
        <v>43</v>
      </c>
      <c r="B136" s="102">
        <v>550</v>
      </c>
      <c r="C136" s="108" t="s">
        <v>114</v>
      </c>
      <c r="D136" s="102">
        <v>6</v>
      </c>
      <c r="E136" s="111">
        <v>1.45</v>
      </c>
      <c r="F136" s="105">
        <v>4</v>
      </c>
      <c r="G136" s="107">
        <f t="shared" si="5"/>
        <v>1.508</v>
      </c>
      <c r="H136" s="107">
        <f t="shared" si="4"/>
        <v>9.048</v>
      </c>
      <c r="I136" s="28"/>
      <c r="T136" s="2"/>
    </row>
    <row r="137" spans="1:20" ht="15">
      <c r="A137" s="101" t="s">
        <v>49</v>
      </c>
      <c r="B137" s="207">
        <v>690</v>
      </c>
      <c r="C137" s="159" t="s">
        <v>112</v>
      </c>
      <c r="D137" s="208">
        <v>6</v>
      </c>
      <c r="E137" s="111">
        <v>1.18</v>
      </c>
      <c r="F137" s="105">
        <v>4</v>
      </c>
      <c r="G137" s="107">
        <f t="shared" si="5"/>
        <v>1.2271999999999998</v>
      </c>
      <c r="H137" s="107">
        <f t="shared" si="4"/>
        <v>7.363199999999999</v>
      </c>
      <c r="I137" s="28"/>
      <c r="T137" s="2"/>
    </row>
    <row r="138" spans="1:20" ht="15">
      <c r="A138" s="101"/>
      <c r="B138" s="221" t="s">
        <v>242</v>
      </c>
      <c r="C138" s="222"/>
      <c r="D138" s="223"/>
      <c r="E138" s="111"/>
      <c r="F138" s="105"/>
      <c r="G138" s="106"/>
      <c r="H138" s="107"/>
      <c r="I138" s="28"/>
      <c r="T138" s="2"/>
    </row>
    <row r="139" spans="1:20" ht="14.25">
      <c r="A139" s="219" t="s">
        <v>92</v>
      </c>
      <c r="B139" s="220"/>
      <c r="C139" s="220"/>
      <c r="D139" s="220"/>
      <c r="E139" s="220"/>
      <c r="F139" s="220"/>
      <c r="G139" s="220"/>
      <c r="H139" s="220"/>
      <c r="I139" s="28"/>
      <c r="T139" s="2"/>
    </row>
    <row r="140" spans="1:20" s="98" customFormat="1" ht="17.25" customHeight="1">
      <c r="A140" s="217" t="s">
        <v>207</v>
      </c>
      <c r="B140" s="218"/>
      <c r="C140" s="218"/>
      <c r="D140" s="218"/>
      <c r="E140" s="218"/>
      <c r="F140" s="218"/>
      <c r="G140" s="218"/>
      <c r="H140" s="218"/>
      <c r="I140" s="96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</row>
    <row r="141" spans="1:19" s="8" customFormat="1" ht="25.5">
      <c r="A141" s="12" t="s">
        <v>4</v>
      </c>
      <c r="B141" s="6" t="s">
        <v>249</v>
      </c>
      <c r="C141" s="6" t="s">
        <v>0</v>
      </c>
      <c r="D141" s="7" t="s">
        <v>1</v>
      </c>
      <c r="E141" s="44" t="s">
        <v>143</v>
      </c>
      <c r="F141" s="75" t="s">
        <v>5</v>
      </c>
      <c r="G141" s="44" t="s">
        <v>128</v>
      </c>
      <c r="H141" s="44" t="s">
        <v>129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20" ht="15">
      <c r="A142" s="160" t="s">
        <v>44</v>
      </c>
      <c r="B142" s="161">
        <v>180</v>
      </c>
      <c r="C142" s="162" t="s">
        <v>50</v>
      </c>
      <c r="D142" s="161">
        <v>6</v>
      </c>
      <c r="E142" s="163">
        <v>2.67</v>
      </c>
      <c r="F142" s="164">
        <v>10</v>
      </c>
      <c r="G142" s="107">
        <f>E142+(E142*F142%)</f>
        <v>2.937</v>
      </c>
      <c r="H142" s="165">
        <f>G142*D142</f>
        <v>17.622</v>
      </c>
      <c r="I142" s="28"/>
      <c r="T142" s="2"/>
    </row>
    <row r="143" spans="1:20" ht="15">
      <c r="A143" s="101" t="s">
        <v>163</v>
      </c>
      <c r="B143" s="102">
        <v>400</v>
      </c>
      <c r="C143" s="108" t="s">
        <v>234</v>
      </c>
      <c r="D143" s="102">
        <v>6</v>
      </c>
      <c r="E143" s="121">
        <v>5.7</v>
      </c>
      <c r="F143" s="105">
        <v>10</v>
      </c>
      <c r="G143" s="107">
        <f>E143+(E143*F143%)</f>
        <v>6.2700000000000005</v>
      </c>
      <c r="H143" s="107">
        <v>37.62</v>
      </c>
      <c r="I143" s="28"/>
      <c r="T143" s="2"/>
    </row>
    <row r="144" ht="15">
      <c r="A144" s="20" t="s">
        <v>88</v>
      </c>
    </row>
    <row r="145" ht="15">
      <c r="A145" s="20"/>
    </row>
  </sheetData>
  <sheetProtection password="CB2D" sheet="1" objects="1" scenarios="1" selectLockedCells="1" selectUnlockedCells="1"/>
  <mergeCells count="25">
    <mergeCell ref="A81:H81"/>
    <mergeCell ref="A64:H64"/>
    <mergeCell ref="A50:H50"/>
    <mergeCell ref="B59:G59"/>
    <mergeCell ref="B65:G65"/>
    <mergeCell ref="A13:H13"/>
    <mergeCell ref="A24:H24"/>
    <mergeCell ref="A35:H35"/>
    <mergeCell ref="A42:H42"/>
    <mergeCell ref="A99:H99"/>
    <mergeCell ref="A123:H123"/>
    <mergeCell ref="A117:H117"/>
    <mergeCell ref="A10:I10"/>
    <mergeCell ref="A11:I11"/>
    <mergeCell ref="A72:H72"/>
    <mergeCell ref="A77:H77"/>
    <mergeCell ref="A58:H58"/>
    <mergeCell ref="A108:H108"/>
    <mergeCell ref="A57:H57"/>
    <mergeCell ref="A129:H129"/>
    <mergeCell ref="A109:H109"/>
    <mergeCell ref="A140:H140"/>
    <mergeCell ref="A139:H139"/>
    <mergeCell ref="A128:H128"/>
    <mergeCell ref="B138:D138"/>
  </mergeCells>
  <printOptions horizontalCentered="1"/>
  <pageMargins left="0.15748031496062992" right="0.15748031496062992" top="0.33" bottom="0.37" header="0.15748031496062992" footer="0.1968503937007874"/>
  <pageSetup horizontalDpi="600" verticalDpi="600" orientation="portrait" paperSize="9" scale="81" r:id="rId2"/>
  <headerFooter alignWithMargins="0">
    <oddFooter>&amp;R&amp;8Pagina &amp;P</oddFooter>
  </headerFooter>
  <rowBreaks count="2" manualBreakCount="2">
    <brk id="55" max="8" man="1"/>
    <brk id="106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44"/>
  <sheetViews>
    <sheetView workbookViewId="0" topLeftCell="A1">
      <selection activeCell="C12" sqref="C12"/>
    </sheetView>
  </sheetViews>
  <sheetFormatPr defaultColWidth="9.00390625" defaultRowHeight="14.25"/>
  <cols>
    <col min="1" max="1" width="7.625" style="14" customWidth="1"/>
    <col min="2" max="2" width="5.00390625" style="2" customWidth="1"/>
    <col min="3" max="3" width="43.625" style="2" customWidth="1"/>
    <col min="4" max="4" width="7.875" style="5" customWidth="1"/>
    <col min="5" max="5" width="9.25390625" style="39" customWidth="1"/>
    <col min="6" max="6" width="6.00390625" style="79" customWidth="1"/>
    <col min="7" max="7" width="10.125" style="52" customWidth="1"/>
    <col min="8" max="8" width="11.625" style="48" customWidth="1"/>
    <col min="9" max="9" width="0.2421875" style="28" hidden="1" customWidth="1"/>
    <col min="10" max="10" width="9.00390625" style="28" customWidth="1"/>
    <col min="11" max="16384" width="9.00390625" style="2" customWidth="1"/>
  </cols>
  <sheetData>
    <row r="1" ht="15"/>
    <row r="2" spans="1:10" ht="14.25">
      <c r="A2" s="22"/>
      <c r="E2" s="38"/>
      <c r="G2" s="51"/>
      <c r="H2" s="47"/>
      <c r="I2" s="1"/>
      <c r="J2" s="1"/>
    </row>
    <row r="3" spans="1:10" ht="14.25">
      <c r="A3" s="13"/>
      <c r="E3" s="38"/>
      <c r="G3" s="51"/>
      <c r="H3" s="47"/>
      <c r="I3" s="1"/>
      <c r="J3" s="1"/>
    </row>
    <row r="4" spans="1:10" ht="14.25">
      <c r="A4" s="13"/>
      <c r="E4" s="38"/>
      <c r="G4" s="51"/>
      <c r="H4" s="47"/>
      <c r="I4" s="1"/>
      <c r="J4" s="1"/>
    </row>
    <row r="5" spans="1:10" ht="14.25">
      <c r="A5" s="13"/>
      <c r="E5" s="38"/>
      <c r="G5" s="51"/>
      <c r="H5" s="47"/>
      <c r="I5" s="1"/>
      <c r="J5" s="1"/>
    </row>
    <row r="6" spans="1:10" ht="14.25">
      <c r="A6" s="59" t="s">
        <v>149</v>
      </c>
      <c r="E6" s="38"/>
      <c r="G6" s="51"/>
      <c r="H6" s="47"/>
      <c r="I6" s="1"/>
      <c r="J6" s="1"/>
    </row>
    <row r="7" spans="1:17" s="60" customFormat="1" ht="13.5" customHeight="1">
      <c r="A7" s="59" t="s">
        <v>181</v>
      </c>
      <c r="E7" s="61"/>
      <c r="F7" s="80"/>
      <c r="G7" s="62"/>
      <c r="H7" s="63"/>
      <c r="I7" s="64"/>
      <c r="J7" s="64"/>
      <c r="K7" s="64"/>
      <c r="L7" s="64"/>
      <c r="M7" s="64"/>
      <c r="N7" s="64"/>
      <c r="O7" s="64"/>
      <c r="P7" s="64"/>
      <c r="Q7" s="64"/>
    </row>
    <row r="8" spans="1:17" s="60" customFormat="1" ht="13.5" customHeight="1">
      <c r="A8" s="59" t="s">
        <v>250</v>
      </c>
      <c r="E8" s="61"/>
      <c r="F8" s="80"/>
      <c r="G8" s="62"/>
      <c r="H8" s="63"/>
      <c r="I8" s="64"/>
      <c r="J8" s="64"/>
      <c r="K8" s="64"/>
      <c r="L8" s="64"/>
      <c r="M8" s="64"/>
      <c r="N8" s="64"/>
      <c r="O8" s="64"/>
      <c r="P8" s="64"/>
      <c r="Q8" s="64"/>
    </row>
    <row r="9" spans="1:17" s="60" customFormat="1" ht="8.25" customHeight="1">
      <c r="A9" s="59"/>
      <c r="E9" s="61"/>
      <c r="F9" s="80"/>
      <c r="G9" s="62"/>
      <c r="H9" s="63"/>
      <c r="I9" s="64"/>
      <c r="J9" s="64"/>
      <c r="K9" s="64"/>
      <c r="L9" s="64"/>
      <c r="M9" s="64"/>
      <c r="N9" s="64"/>
      <c r="O9" s="64"/>
      <c r="P9" s="64"/>
      <c r="Q9" s="64"/>
    </row>
    <row r="10" spans="1:8" s="1" customFormat="1" ht="19.5" customHeight="1">
      <c r="A10" s="227" t="s">
        <v>111</v>
      </c>
      <c r="B10" s="227"/>
      <c r="C10" s="227"/>
      <c r="D10" s="227"/>
      <c r="E10" s="227"/>
      <c r="F10" s="227"/>
      <c r="G10" s="227"/>
      <c r="H10" s="227"/>
    </row>
    <row r="11" spans="1:8" ht="17.25" customHeight="1">
      <c r="A11" s="228" t="s">
        <v>131</v>
      </c>
      <c r="B11" s="228"/>
      <c r="C11" s="228"/>
      <c r="D11" s="228"/>
      <c r="E11" s="228"/>
      <c r="F11" s="228"/>
      <c r="G11" s="228"/>
      <c r="H11" s="228"/>
    </row>
    <row r="12" spans="1:8" ht="9.75" customHeight="1">
      <c r="A12" s="156"/>
      <c r="B12" s="156"/>
      <c r="C12" s="156"/>
      <c r="D12" s="156"/>
      <c r="E12" s="156"/>
      <c r="F12" s="156"/>
      <c r="G12" s="156"/>
      <c r="H12" s="156"/>
    </row>
    <row r="13" spans="1:8" s="28" customFormat="1" ht="15.75">
      <c r="A13" s="229" t="s">
        <v>195</v>
      </c>
      <c r="B13" s="229"/>
      <c r="C13" s="229"/>
      <c r="D13" s="229"/>
      <c r="E13" s="229"/>
      <c r="F13" s="229"/>
      <c r="G13" s="229"/>
      <c r="H13" s="229"/>
    </row>
    <row r="14" spans="1:10" s="8" customFormat="1" ht="25.5">
      <c r="A14" s="12" t="s">
        <v>4</v>
      </c>
      <c r="B14" s="6" t="s">
        <v>249</v>
      </c>
      <c r="C14" s="6" t="s">
        <v>0</v>
      </c>
      <c r="D14" s="7" t="s">
        <v>1</v>
      </c>
      <c r="E14" s="68" t="s">
        <v>146</v>
      </c>
      <c r="F14" s="81" t="s">
        <v>5</v>
      </c>
      <c r="G14" s="44" t="s">
        <v>128</v>
      </c>
      <c r="H14" s="44" t="s">
        <v>129</v>
      </c>
      <c r="I14" s="29"/>
      <c r="J14" s="29"/>
    </row>
    <row r="15" spans="1:8" ht="15">
      <c r="A15" s="101" t="s">
        <v>179</v>
      </c>
      <c r="B15" s="102">
        <v>500</v>
      </c>
      <c r="C15" s="103" t="s">
        <v>6</v>
      </c>
      <c r="D15" s="102">
        <v>12</v>
      </c>
      <c r="E15" s="111">
        <v>0.87</v>
      </c>
      <c r="F15" s="131">
        <v>4</v>
      </c>
      <c r="G15" s="107">
        <f>E15+(E15*(F15%))</f>
        <v>0.9048</v>
      </c>
      <c r="H15" s="107">
        <f aca="true" t="shared" si="0" ref="H15:H22">G15*D15</f>
        <v>10.857600000000001</v>
      </c>
    </row>
    <row r="16" spans="1:8" ht="15">
      <c r="A16" s="101" t="s">
        <v>154</v>
      </c>
      <c r="B16" s="102">
        <v>500</v>
      </c>
      <c r="C16" s="103" t="s">
        <v>7</v>
      </c>
      <c r="D16" s="102">
        <v>12</v>
      </c>
      <c r="E16" s="111">
        <v>0.87</v>
      </c>
      <c r="F16" s="131">
        <v>4</v>
      </c>
      <c r="G16" s="107">
        <f aca="true" t="shared" si="1" ref="G16:G22">E16+(E16*(F16%))</f>
        <v>0.9048</v>
      </c>
      <c r="H16" s="107">
        <f t="shared" si="0"/>
        <v>10.857600000000001</v>
      </c>
    </row>
    <row r="17" spans="1:8" ht="15">
      <c r="A17" s="101" t="s">
        <v>168</v>
      </c>
      <c r="B17" s="102">
        <v>500</v>
      </c>
      <c r="C17" s="103" t="s">
        <v>8</v>
      </c>
      <c r="D17" s="102">
        <v>12</v>
      </c>
      <c r="E17" s="111">
        <v>0.87</v>
      </c>
      <c r="F17" s="131">
        <v>4</v>
      </c>
      <c r="G17" s="107">
        <f t="shared" si="1"/>
        <v>0.9048</v>
      </c>
      <c r="H17" s="107">
        <f t="shared" si="0"/>
        <v>10.857600000000001</v>
      </c>
    </row>
    <row r="18" spans="1:8" ht="15">
      <c r="A18" s="101" t="s">
        <v>157</v>
      </c>
      <c r="B18" s="102">
        <v>500</v>
      </c>
      <c r="C18" s="103" t="s">
        <v>9</v>
      </c>
      <c r="D18" s="102">
        <v>12</v>
      </c>
      <c r="E18" s="111">
        <v>0.87</v>
      </c>
      <c r="F18" s="131">
        <v>4</v>
      </c>
      <c r="G18" s="107">
        <f t="shared" si="1"/>
        <v>0.9048</v>
      </c>
      <c r="H18" s="107">
        <f t="shared" si="0"/>
        <v>10.857600000000001</v>
      </c>
    </row>
    <row r="19" spans="1:8" ht="15">
      <c r="A19" s="101" t="s">
        <v>169</v>
      </c>
      <c r="B19" s="102">
        <v>250</v>
      </c>
      <c r="C19" s="103" t="s">
        <v>18</v>
      </c>
      <c r="D19" s="102">
        <v>12</v>
      </c>
      <c r="E19" s="111">
        <v>0.48</v>
      </c>
      <c r="F19" s="131">
        <v>4</v>
      </c>
      <c r="G19" s="107">
        <f t="shared" si="1"/>
        <v>0.4992</v>
      </c>
      <c r="H19" s="107">
        <f t="shared" si="0"/>
        <v>5.990399999999999</v>
      </c>
    </row>
    <row r="20" spans="1:8" ht="15">
      <c r="A20" s="101" t="s">
        <v>170</v>
      </c>
      <c r="B20" s="102">
        <v>250</v>
      </c>
      <c r="C20" s="103" t="s">
        <v>19</v>
      </c>
      <c r="D20" s="102">
        <v>12</v>
      </c>
      <c r="E20" s="111">
        <v>0.48</v>
      </c>
      <c r="F20" s="131">
        <v>4</v>
      </c>
      <c r="G20" s="107">
        <f t="shared" si="1"/>
        <v>0.4992</v>
      </c>
      <c r="H20" s="107">
        <f t="shared" si="0"/>
        <v>5.990399999999999</v>
      </c>
    </row>
    <row r="21" spans="1:8" ht="15">
      <c r="A21" s="101" t="s">
        <v>171</v>
      </c>
      <c r="B21" s="102">
        <v>250</v>
      </c>
      <c r="C21" s="103" t="s">
        <v>20</v>
      </c>
      <c r="D21" s="102">
        <v>12</v>
      </c>
      <c r="E21" s="111">
        <v>0.48</v>
      </c>
      <c r="F21" s="131">
        <v>4</v>
      </c>
      <c r="G21" s="107">
        <f t="shared" si="1"/>
        <v>0.4992</v>
      </c>
      <c r="H21" s="107">
        <f t="shared" si="0"/>
        <v>5.990399999999999</v>
      </c>
    </row>
    <row r="22" spans="1:8" ht="15">
      <c r="A22" s="101" t="s">
        <v>178</v>
      </c>
      <c r="B22" s="102">
        <v>250</v>
      </c>
      <c r="C22" s="108" t="s">
        <v>21</v>
      </c>
      <c r="D22" s="102">
        <v>12</v>
      </c>
      <c r="E22" s="111">
        <v>0.48</v>
      </c>
      <c r="F22" s="131">
        <v>4</v>
      </c>
      <c r="G22" s="107">
        <f t="shared" si="1"/>
        <v>0.4992</v>
      </c>
      <c r="H22" s="107">
        <f t="shared" si="0"/>
        <v>5.990399999999999</v>
      </c>
    </row>
    <row r="23" spans="1:7" ht="14.25">
      <c r="A23" s="20" t="s">
        <v>81</v>
      </c>
      <c r="B23"/>
      <c r="C23"/>
      <c r="D23"/>
      <c r="E23" s="38"/>
      <c r="F23" s="82"/>
      <c r="G23" s="47"/>
    </row>
    <row r="24" spans="1:8" s="28" customFormat="1" ht="15.75">
      <c r="A24" s="229" t="s">
        <v>196</v>
      </c>
      <c r="B24" s="229"/>
      <c r="C24" s="229"/>
      <c r="D24" s="229"/>
      <c r="E24" s="229"/>
      <c r="F24" s="229"/>
      <c r="G24" s="229"/>
      <c r="H24" s="229"/>
    </row>
    <row r="25" spans="1:10" s="8" customFormat="1" ht="25.5">
      <c r="A25" s="12" t="s">
        <v>4</v>
      </c>
      <c r="B25" s="6" t="s">
        <v>249</v>
      </c>
      <c r="C25" s="6" t="s">
        <v>0</v>
      </c>
      <c r="D25" s="7" t="s">
        <v>1</v>
      </c>
      <c r="E25" s="68" t="s">
        <v>137</v>
      </c>
      <c r="F25" s="81" t="s">
        <v>5</v>
      </c>
      <c r="G25" s="44" t="s">
        <v>128</v>
      </c>
      <c r="H25" s="44" t="s">
        <v>129</v>
      </c>
      <c r="I25" s="29"/>
      <c r="J25" s="29"/>
    </row>
    <row r="26" spans="1:8" ht="15">
      <c r="A26" s="101" t="s">
        <v>10</v>
      </c>
      <c r="B26" s="102">
        <v>500</v>
      </c>
      <c r="C26" s="108" t="s">
        <v>26</v>
      </c>
      <c r="D26" s="102">
        <v>12</v>
      </c>
      <c r="E26" s="111">
        <v>1.41</v>
      </c>
      <c r="F26" s="131">
        <v>4</v>
      </c>
      <c r="G26" s="107">
        <f aca="true" t="shared" si="2" ref="G26:G33">E26+(E26*(F26%))</f>
        <v>1.4664</v>
      </c>
      <c r="H26" s="107">
        <f aca="true" t="shared" si="3" ref="H26:H33">G26*D26</f>
        <v>17.596799999999998</v>
      </c>
    </row>
    <row r="27" spans="1:8" ht="15">
      <c r="A27" s="101" t="s">
        <v>113</v>
      </c>
      <c r="B27" s="102">
        <v>500</v>
      </c>
      <c r="C27" s="108" t="s">
        <v>82</v>
      </c>
      <c r="D27" s="102">
        <v>12</v>
      </c>
      <c r="E27" s="111">
        <v>1.41</v>
      </c>
      <c r="F27" s="131">
        <v>10</v>
      </c>
      <c r="G27" s="107">
        <f t="shared" si="2"/>
        <v>1.551</v>
      </c>
      <c r="H27" s="107">
        <f t="shared" si="3"/>
        <v>18.612</v>
      </c>
    </row>
    <row r="28" spans="1:8" ht="15">
      <c r="A28" s="101" t="s">
        <v>11</v>
      </c>
      <c r="B28" s="102">
        <v>500</v>
      </c>
      <c r="C28" s="108" t="s">
        <v>22</v>
      </c>
      <c r="D28" s="102">
        <v>10</v>
      </c>
      <c r="E28" s="111">
        <v>1.77</v>
      </c>
      <c r="F28" s="131">
        <v>4</v>
      </c>
      <c r="G28" s="107">
        <f t="shared" si="2"/>
        <v>1.8408</v>
      </c>
      <c r="H28" s="107">
        <f t="shared" si="3"/>
        <v>18.408</v>
      </c>
    </row>
    <row r="29" spans="1:8" ht="15">
      <c r="A29" s="101" t="s">
        <v>12</v>
      </c>
      <c r="B29" s="102">
        <v>500</v>
      </c>
      <c r="C29" s="108" t="s">
        <v>23</v>
      </c>
      <c r="D29" s="102">
        <v>12</v>
      </c>
      <c r="E29" s="111">
        <v>1.05</v>
      </c>
      <c r="F29" s="131">
        <v>4</v>
      </c>
      <c r="G29" s="107">
        <f t="shared" si="2"/>
        <v>1.092</v>
      </c>
      <c r="H29" s="107">
        <f t="shared" si="3"/>
        <v>13.104000000000001</v>
      </c>
    </row>
    <row r="30" spans="1:8" ht="15">
      <c r="A30" s="101" t="s">
        <v>13</v>
      </c>
      <c r="B30" s="102">
        <v>500</v>
      </c>
      <c r="C30" s="108" t="s">
        <v>24</v>
      </c>
      <c r="D30" s="102">
        <v>12</v>
      </c>
      <c r="E30" s="111">
        <v>1.82</v>
      </c>
      <c r="F30" s="131">
        <v>4</v>
      </c>
      <c r="G30" s="107">
        <f t="shared" si="2"/>
        <v>1.8928</v>
      </c>
      <c r="H30" s="107">
        <f t="shared" si="3"/>
        <v>22.7136</v>
      </c>
    </row>
    <row r="31" spans="1:8" ht="15">
      <c r="A31" s="101" t="s">
        <v>14</v>
      </c>
      <c r="B31" s="102">
        <v>500</v>
      </c>
      <c r="C31" s="108" t="s">
        <v>25</v>
      </c>
      <c r="D31" s="102">
        <v>15</v>
      </c>
      <c r="E31" s="111">
        <v>1.6</v>
      </c>
      <c r="F31" s="131">
        <v>4</v>
      </c>
      <c r="G31" s="107">
        <f t="shared" si="2"/>
        <v>1.6640000000000001</v>
      </c>
      <c r="H31" s="107">
        <f t="shared" si="3"/>
        <v>24.96</v>
      </c>
    </row>
    <row r="32" spans="1:8" ht="15">
      <c r="A32" s="101" t="s">
        <v>15</v>
      </c>
      <c r="B32" s="102">
        <v>500</v>
      </c>
      <c r="C32" s="108" t="s">
        <v>83</v>
      </c>
      <c r="D32" s="102">
        <v>15</v>
      </c>
      <c r="E32" s="111">
        <v>2</v>
      </c>
      <c r="F32" s="131">
        <v>4</v>
      </c>
      <c r="G32" s="107">
        <f t="shared" si="2"/>
        <v>2.08</v>
      </c>
      <c r="H32" s="107">
        <f t="shared" si="3"/>
        <v>31.200000000000003</v>
      </c>
    </row>
    <row r="33" spans="1:8" ht="15">
      <c r="A33" s="101" t="s">
        <v>16</v>
      </c>
      <c r="B33" s="102">
        <v>250</v>
      </c>
      <c r="C33" s="108" t="s">
        <v>84</v>
      </c>
      <c r="D33" s="102">
        <v>12</v>
      </c>
      <c r="E33" s="111">
        <v>0.73</v>
      </c>
      <c r="F33" s="131">
        <v>4</v>
      </c>
      <c r="G33" s="107">
        <f t="shared" si="2"/>
        <v>0.7592</v>
      </c>
      <c r="H33" s="107">
        <f t="shared" si="3"/>
        <v>9.1104</v>
      </c>
    </row>
    <row r="34" ht="15">
      <c r="A34" s="20" t="s">
        <v>81</v>
      </c>
    </row>
    <row r="35" spans="1:8" s="28" customFormat="1" ht="15.75">
      <c r="A35" s="231" t="s">
        <v>197</v>
      </c>
      <c r="B35" s="231"/>
      <c r="C35" s="231"/>
      <c r="D35" s="231"/>
      <c r="E35" s="231"/>
      <c r="F35" s="231"/>
      <c r="G35" s="231"/>
      <c r="H35" s="231"/>
    </row>
    <row r="36" spans="1:10" s="8" customFormat="1" ht="25.5">
      <c r="A36" s="12" t="s">
        <v>4</v>
      </c>
      <c r="B36" s="6" t="s">
        <v>249</v>
      </c>
      <c r="C36" s="6" t="s">
        <v>0</v>
      </c>
      <c r="D36" s="7" t="s">
        <v>1</v>
      </c>
      <c r="E36" s="68" t="s">
        <v>137</v>
      </c>
      <c r="F36" s="81" t="s">
        <v>5</v>
      </c>
      <c r="G36" s="44" t="s">
        <v>128</v>
      </c>
      <c r="H36" s="44" t="s">
        <v>129</v>
      </c>
      <c r="I36" s="29"/>
      <c r="J36" s="29"/>
    </row>
    <row r="37" spans="1:8" ht="15">
      <c r="A37" s="101" t="s">
        <v>176</v>
      </c>
      <c r="B37" s="102">
        <v>500</v>
      </c>
      <c r="C37" s="103" t="s">
        <v>85</v>
      </c>
      <c r="D37" s="102">
        <v>12</v>
      </c>
      <c r="E37" s="111">
        <v>0.87</v>
      </c>
      <c r="F37" s="131">
        <v>4</v>
      </c>
      <c r="G37" s="107">
        <f>E37+(E37*(F37%))</f>
        <v>0.9048</v>
      </c>
      <c r="H37" s="107">
        <f>G37*D37</f>
        <v>10.857600000000001</v>
      </c>
    </row>
    <row r="38" spans="1:8" ht="15">
      <c r="A38" s="101" t="s">
        <v>172</v>
      </c>
      <c r="B38" s="102">
        <v>500</v>
      </c>
      <c r="C38" s="103" t="s">
        <v>86</v>
      </c>
      <c r="D38" s="102">
        <v>12</v>
      </c>
      <c r="E38" s="111">
        <v>0.87</v>
      </c>
      <c r="F38" s="131">
        <v>4</v>
      </c>
      <c r="G38" s="107">
        <f>E38+(E38*(F38%))</f>
        <v>0.9048</v>
      </c>
      <c r="H38" s="107">
        <f>G38*D38</f>
        <v>10.857600000000001</v>
      </c>
    </row>
    <row r="39" spans="1:8" ht="15">
      <c r="A39" s="101" t="s">
        <v>158</v>
      </c>
      <c r="B39" s="102">
        <v>500</v>
      </c>
      <c r="C39" s="108" t="s">
        <v>87</v>
      </c>
      <c r="D39" s="102">
        <v>12</v>
      </c>
      <c r="E39" s="111">
        <v>0.87</v>
      </c>
      <c r="F39" s="131">
        <v>4</v>
      </c>
      <c r="G39" s="107">
        <f>E39+(E39*(F39%))</f>
        <v>0.9048</v>
      </c>
      <c r="H39" s="107">
        <f>G39*D39</f>
        <v>10.857600000000001</v>
      </c>
    </row>
    <row r="40" spans="1:8" ht="15">
      <c r="A40" s="101" t="s">
        <v>17</v>
      </c>
      <c r="B40" s="102">
        <v>500</v>
      </c>
      <c r="C40" s="108" t="s">
        <v>241</v>
      </c>
      <c r="D40" s="102">
        <v>12</v>
      </c>
      <c r="E40" s="111">
        <v>0.87</v>
      </c>
      <c r="F40" s="131">
        <v>4</v>
      </c>
      <c r="G40" s="107">
        <f>E40+(E40*(F40%))</f>
        <v>0.9048</v>
      </c>
      <c r="H40" s="107">
        <f>G40*D40</f>
        <v>10.857600000000001</v>
      </c>
    </row>
    <row r="41" ht="15">
      <c r="A41" s="20" t="s">
        <v>81</v>
      </c>
    </row>
    <row r="42" spans="1:8" s="28" customFormat="1" ht="15.75">
      <c r="A42" s="231" t="s">
        <v>198</v>
      </c>
      <c r="B42" s="231"/>
      <c r="C42" s="231"/>
      <c r="D42" s="231"/>
      <c r="E42" s="231"/>
      <c r="F42" s="231"/>
      <c r="G42" s="231"/>
      <c r="H42" s="231"/>
    </row>
    <row r="43" spans="1:10" s="8" customFormat="1" ht="25.5">
      <c r="A43" s="12" t="s">
        <v>4</v>
      </c>
      <c r="B43" s="6" t="s">
        <v>249</v>
      </c>
      <c r="C43" s="6" t="s">
        <v>0</v>
      </c>
      <c r="D43" s="7" t="s">
        <v>1</v>
      </c>
      <c r="E43" s="68" t="s">
        <v>137</v>
      </c>
      <c r="F43" s="81" t="s">
        <v>5</v>
      </c>
      <c r="G43" s="44" t="s">
        <v>128</v>
      </c>
      <c r="H43" s="44" t="s">
        <v>129</v>
      </c>
      <c r="I43" s="29"/>
      <c r="J43" s="29"/>
    </row>
    <row r="44" spans="1:8" ht="15">
      <c r="A44" s="101" t="s">
        <v>100</v>
      </c>
      <c r="B44" s="102">
        <v>500</v>
      </c>
      <c r="C44" s="103" t="s">
        <v>115</v>
      </c>
      <c r="D44" s="102">
        <v>12</v>
      </c>
      <c r="E44" s="111">
        <v>0.87</v>
      </c>
      <c r="F44" s="131">
        <v>4</v>
      </c>
      <c r="G44" s="107">
        <f>E44+(E44*(F44%))</f>
        <v>0.9048</v>
      </c>
      <c r="H44" s="107">
        <f>G44*D44</f>
        <v>10.857600000000001</v>
      </c>
    </row>
    <row r="45" spans="1:8" ht="15">
      <c r="A45" s="101" t="s">
        <v>101</v>
      </c>
      <c r="B45" s="102">
        <v>500</v>
      </c>
      <c r="C45" s="103" t="s">
        <v>116</v>
      </c>
      <c r="D45" s="102">
        <v>12</v>
      </c>
      <c r="E45" s="111">
        <v>0.87</v>
      </c>
      <c r="F45" s="131">
        <v>4</v>
      </c>
      <c r="G45" s="107">
        <f>E45+(E45*(F45%))</f>
        <v>0.9048</v>
      </c>
      <c r="H45" s="107">
        <f>G45*D45</f>
        <v>10.857600000000001</v>
      </c>
    </row>
    <row r="46" spans="1:8" ht="15">
      <c r="A46" s="101" t="s">
        <v>102</v>
      </c>
      <c r="B46" s="102">
        <v>500</v>
      </c>
      <c r="C46" s="103" t="s">
        <v>117</v>
      </c>
      <c r="D46" s="102">
        <v>12</v>
      </c>
      <c r="E46" s="111">
        <v>0.87</v>
      </c>
      <c r="F46" s="131">
        <v>4</v>
      </c>
      <c r="G46" s="107">
        <f>E46+(E46*(F46%))</f>
        <v>0.9048</v>
      </c>
      <c r="H46" s="107">
        <f>G46*D46</f>
        <v>10.857600000000001</v>
      </c>
    </row>
    <row r="47" spans="1:8" ht="15">
      <c r="A47" s="101" t="s">
        <v>103</v>
      </c>
      <c r="B47" s="102">
        <v>500</v>
      </c>
      <c r="C47" s="108" t="s">
        <v>118</v>
      </c>
      <c r="D47" s="102">
        <v>12</v>
      </c>
      <c r="E47" s="111">
        <v>0.87</v>
      </c>
      <c r="F47" s="131">
        <v>4</v>
      </c>
      <c r="G47" s="107">
        <f>E47+(E47*(F47%))</f>
        <v>0.9048</v>
      </c>
      <c r="H47" s="107">
        <f>G47*D47</f>
        <v>10.857600000000001</v>
      </c>
    </row>
    <row r="48" spans="1:8" ht="15">
      <c r="A48" s="101" t="s">
        <v>104</v>
      </c>
      <c r="B48" s="102">
        <v>500</v>
      </c>
      <c r="C48" s="108" t="s">
        <v>119</v>
      </c>
      <c r="D48" s="102">
        <v>12</v>
      </c>
      <c r="E48" s="111">
        <v>0.87</v>
      </c>
      <c r="F48" s="131">
        <v>4</v>
      </c>
      <c r="G48" s="107">
        <f>E48+(E48*(F48%))</f>
        <v>0.9048</v>
      </c>
      <c r="H48" s="107">
        <f>G48*D48</f>
        <v>10.857600000000001</v>
      </c>
    </row>
    <row r="49" ht="15">
      <c r="A49" s="20" t="s">
        <v>81</v>
      </c>
    </row>
    <row r="50" spans="1:8" s="28" customFormat="1" ht="15.75" customHeight="1">
      <c r="A50" s="231" t="s">
        <v>228</v>
      </c>
      <c r="B50" s="231"/>
      <c r="C50" s="231"/>
      <c r="D50" s="231"/>
      <c r="E50" s="231"/>
      <c r="F50" s="231"/>
      <c r="G50" s="231"/>
      <c r="H50" s="231"/>
    </row>
    <row r="51" spans="1:8" ht="25.5">
      <c r="A51" s="12" t="s">
        <v>4</v>
      </c>
      <c r="B51" s="6" t="s">
        <v>249</v>
      </c>
      <c r="C51" s="6" t="s">
        <v>0</v>
      </c>
      <c r="D51" s="7" t="s">
        <v>1</v>
      </c>
      <c r="E51" s="68" t="s">
        <v>137</v>
      </c>
      <c r="F51" s="81" t="s">
        <v>5</v>
      </c>
      <c r="G51" s="44" t="s">
        <v>128</v>
      </c>
      <c r="H51" s="44" t="s">
        <v>129</v>
      </c>
    </row>
    <row r="52" spans="1:8" ht="15">
      <c r="A52" s="101" t="s">
        <v>105</v>
      </c>
      <c r="B52" s="102">
        <v>250</v>
      </c>
      <c r="C52" s="103" t="s">
        <v>107</v>
      </c>
      <c r="D52" s="102">
        <v>16</v>
      </c>
      <c r="E52" s="111">
        <v>1.82</v>
      </c>
      <c r="F52" s="131">
        <v>4</v>
      </c>
      <c r="G52" s="107">
        <f>E52+(E52*(F52%))</f>
        <v>1.8928</v>
      </c>
      <c r="H52" s="107">
        <f>G52*D52</f>
        <v>30.2848</v>
      </c>
    </row>
    <row r="53" spans="1:8" ht="15">
      <c r="A53" s="101" t="s">
        <v>106</v>
      </c>
      <c r="B53" s="102">
        <v>250</v>
      </c>
      <c r="C53" s="103" t="s">
        <v>108</v>
      </c>
      <c r="D53" s="102">
        <v>16</v>
      </c>
      <c r="E53" s="111">
        <v>1.72</v>
      </c>
      <c r="F53" s="131">
        <v>4</v>
      </c>
      <c r="G53" s="107">
        <f>E53+(E53*(F53%))</f>
        <v>1.7888</v>
      </c>
      <c r="H53" s="107">
        <f>G53*D53</f>
        <v>28.6208</v>
      </c>
    </row>
    <row r="54" spans="1:7" ht="15">
      <c r="A54" s="20" t="s">
        <v>81</v>
      </c>
      <c r="G54" s="45"/>
    </row>
    <row r="55" spans="1:7" ht="15">
      <c r="A55" s="20"/>
      <c r="G55" s="46"/>
    </row>
    <row r="56" spans="1:7" ht="15">
      <c r="A56" s="20"/>
      <c r="G56" s="46"/>
    </row>
    <row r="57" spans="1:20" s="4" customFormat="1" ht="28.5" customHeight="1">
      <c r="A57" s="234"/>
      <c r="B57" s="234"/>
      <c r="C57" s="234"/>
      <c r="D57" s="234"/>
      <c r="E57" s="234"/>
      <c r="F57" s="234"/>
      <c r="G57" s="234"/>
      <c r="H57" s="234"/>
      <c r="I57" s="145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</row>
    <row r="58" spans="1:17" ht="15.75">
      <c r="A58" s="233" t="s">
        <v>231</v>
      </c>
      <c r="B58" s="232"/>
      <c r="C58" s="232"/>
      <c r="D58" s="232"/>
      <c r="E58" s="232"/>
      <c r="F58" s="232"/>
      <c r="G58" s="232"/>
      <c r="H58" s="232"/>
      <c r="K58" s="28"/>
      <c r="L58" s="28"/>
      <c r="M58" s="28"/>
      <c r="N58" s="28"/>
      <c r="O58" s="28"/>
      <c r="P58" s="28"/>
      <c r="Q58" s="28"/>
    </row>
    <row r="59" spans="1:17" ht="15">
      <c r="A59" s="194"/>
      <c r="B59" s="212" t="s">
        <v>237</v>
      </c>
      <c r="C59" s="212"/>
      <c r="D59" s="212"/>
      <c r="E59" s="212"/>
      <c r="F59" s="212"/>
      <c r="G59" s="212"/>
      <c r="H59" s="198"/>
      <c r="K59" s="28"/>
      <c r="L59" s="28"/>
      <c r="M59" s="28"/>
      <c r="N59" s="28"/>
      <c r="O59" s="28"/>
      <c r="P59" s="28"/>
      <c r="Q59" s="28"/>
    </row>
    <row r="60" spans="1:17" s="8" customFormat="1" ht="25.5">
      <c r="A60" s="12" t="s">
        <v>4</v>
      </c>
      <c r="B60" s="6" t="s">
        <v>249</v>
      </c>
      <c r="C60" s="6" t="s">
        <v>0</v>
      </c>
      <c r="D60" s="7" t="s">
        <v>1</v>
      </c>
      <c r="E60" s="44" t="s">
        <v>143</v>
      </c>
      <c r="F60" s="75" t="s">
        <v>5</v>
      </c>
      <c r="G60" s="44" t="s">
        <v>128</v>
      </c>
      <c r="H60" s="44" t="s">
        <v>129</v>
      </c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5">
      <c r="A61" s="101" t="s">
        <v>218</v>
      </c>
      <c r="B61" s="102">
        <v>500</v>
      </c>
      <c r="C61" s="103" t="s">
        <v>220</v>
      </c>
      <c r="D61" s="102">
        <v>12</v>
      </c>
      <c r="E61" s="140">
        <v>1.5</v>
      </c>
      <c r="F61" s="105">
        <v>4</v>
      </c>
      <c r="G61" s="106">
        <f>E61+(E61*F61%)</f>
        <v>1.56</v>
      </c>
      <c r="H61" s="107">
        <f>G61*D61</f>
        <v>18.72</v>
      </c>
      <c r="K61" s="28"/>
      <c r="L61" s="28"/>
      <c r="M61" s="28"/>
      <c r="N61" s="28"/>
      <c r="O61" s="28"/>
      <c r="P61" s="28"/>
      <c r="Q61" s="28"/>
    </row>
    <row r="62" spans="1:17" ht="15">
      <c r="A62" s="101" t="s">
        <v>219</v>
      </c>
      <c r="B62" s="102">
        <v>500</v>
      </c>
      <c r="C62" s="103" t="s">
        <v>236</v>
      </c>
      <c r="D62" s="102">
        <v>12</v>
      </c>
      <c r="E62" s="140">
        <v>1.5</v>
      </c>
      <c r="F62" s="105">
        <v>4</v>
      </c>
      <c r="G62" s="106">
        <f>E62+(E62*F62%)</f>
        <v>1.56</v>
      </c>
      <c r="H62" s="107">
        <f>G62*D62</f>
        <v>18.72</v>
      </c>
      <c r="K62" s="28"/>
      <c r="L62" s="28"/>
      <c r="M62" s="28"/>
      <c r="N62" s="28"/>
      <c r="O62" s="28"/>
      <c r="P62" s="28"/>
      <c r="Q62" s="28"/>
    </row>
    <row r="63" spans="1:18" ht="15">
      <c r="A63" s="20" t="s">
        <v>81</v>
      </c>
      <c r="E63" s="56"/>
      <c r="F63" s="76"/>
      <c r="G63" s="11"/>
      <c r="H63" s="28"/>
      <c r="K63" s="28"/>
      <c r="L63" s="28"/>
      <c r="M63" s="28"/>
      <c r="N63" s="28"/>
      <c r="O63" s="28"/>
      <c r="P63" s="28"/>
      <c r="Q63" s="28"/>
      <c r="R63" s="28"/>
    </row>
    <row r="64" spans="1:20" s="26" customFormat="1" ht="15.75">
      <c r="A64" s="229" t="s">
        <v>226</v>
      </c>
      <c r="B64" s="230"/>
      <c r="C64" s="230"/>
      <c r="D64" s="230"/>
      <c r="E64" s="230"/>
      <c r="F64" s="230"/>
      <c r="G64" s="230"/>
      <c r="H64" s="230"/>
      <c r="I64" s="23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1:17" ht="15">
      <c r="A65" s="194"/>
      <c r="B65" s="212" t="s">
        <v>237</v>
      </c>
      <c r="C65" s="212"/>
      <c r="D65" s="212"/>
      <c r="E65" s="212"/>
      <c r="F65" s="212"/>
      <c r="G65" s="212"/>
      <c r="H65" s="198"/>
      <c r="K65" s="28"/>
      <c r="L65" s="28"/>
      <c r="M65" s="28"/>
      <c r="N65" s="28"/>
      <c r="O65" s="28"/>
      <c r="P65" s="28"/>
      <c r="Q65" s="28"/>
    </row>
    <row r="66" spans="1:10" s="8" customFormat="1" ht="25.5">
      <c r="A66" s="12" t="s">
        <v>4</v>
      </c>
      <c r="B66" s="6" t="s">
        <v>249</v>
      </c>
      <c r="C66" s="6" t="s">
        <v>0</v>
      </c>
      <c r="D66" s="7" t="s">
        <v>1</v>
      </c>
      <c r="E66" s="68" t="s">
        <v>137</v>
      </c>
      <c r="F66" s="81" t="s">
        <v>5</v>
      </c>
      <c r="G66" s="44" t="s">
        <v>128</v>
      </c>
      <c r="H66" s="44" t="s">
        <v>129</v>
      </c>
      <c r="I66" s="29"/>
      <c r="J66" s="29"/>
    </row>
    <row r="67" spans="1:19" ht="15">
      <c r="A67" s="101" t="s">
        <v>221</v>
      </c>
      <c r="B67" s="102">
        <v>500</v>
      </c>
      <c r="C67" s="108" t="s">
        <v>223</v>
      </c>
      <c r="D67" s="102">
        <v>12</v>
      </c>
      <c r="E67" s="111">
        <v>1.9</v>
      </c>
      <c r="F67" s="105">
        <v>4</v>
      </c>
      <c r="G67" s="106">
        <f>E67+(E67*F67%)</f>
        <v>1.976</v>
      </c>
      <c r="H67" s="107">
        <f>G67*D67</f>
        <v>23.712</v>
      </c>
      <c r="K67" s="28"/>
      <c r="L67" s="28"/>
      <c r="M67" s="28"/>
      <c r="N67" s="28"/>
      <c r="O67" s="28"/>
      <c r="P67" s="28"/>
      <c r="Q67" s="28"/>
      <c r="R67" s="28"/>
      <c r="S67" s="28"/>
    </row>
    <row r="68" spans="1:19" ht="15">
      <c r="A68" s="101" t="s">
        <v>222</v>
      </c>
      <c r="B68" s="102">
        <v>500</v>
      </c>
      <c r="C68" s="108" t="s">
        <v>224</v>
      </c>
      <c r="D68" s="102">
        <v>12</v>
      </c>
      <c r="E68" s="111">
        <v>1.9</v>
      </c>
      <c r="F68" s="105">
        <v>4</v>
      </c>
      <c r="G68" s="106">
        <f>E68+(E68*F68%)</f>
        <v>1.976</v>
      </c>
      <c r="H68" s="107">
        <f>G68*D68</f>
        <v>23.712</v>
      </c>
      <c r="K68" s="28"/>
      <c r="L68" s="28"/>
      <c r="M68" s="28"/>
      <c r="N68" s="28"/>
      <c r="O68" s="28"/>
      <c r="P68" s="28"/>
      <c r="Q68" s="28"/>
      <c r="R68" s="28"/>
      <c r="S68" s="28"/>
    </row>
    <row r="69" spans="1:20" ht="12" customHeight="1" thickBot="1">
      <c r="A69" s="182" t="s">
        <v>81</v>
      </c>
      <c r="B69" s="183"/>
      <c r="C69" s="183"/>
      <c r="D69" s="184"/>
      <c r="E69" s="185"/>
      <c r="F69" s="186"/>
      <c r="G69" s="187"/>
      <c r="H69" s="187"/>
      <c r="I69" s="11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 ht="4.5" customHeight="1" thickTop="1">
      <c r="A70" s="188"/>
      <c r="B70" s="189"/>
      <c r="C70" s="189"/>
      <c r="D70" s="190"/>
      <c r="E70" s="191"/>
      <c r="F70" s="192"/>
      <c r="G70" s="193"/>
      <c r="H70" s="193"/>
      <c r="I70" s="11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 ht="8.25" customHeight="1">
      <c r="A71" s="178"/>
      <c r="B71" s="162"/>
      <c r="C71" s="162"/>
      <c r="D71" s="161"/>
      <c r="E71" s="179"/>
      <c r="F71" s="180"/>
      <c r="G71" s="181"/>
      <c r="H71" s="181"/>
      <c r="I71" s="11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8" s="30" customFormat="1" ht="15.75">
      <c r="A72" s="229" t="s">
        <v>248</v>
      </c>
      <c r="B72" s="229"/>
      <c r="C72" s="229"/>
      <c r="D72" s="229"/>
      <c r="E72" s="229"/>
      <c r="F72" s="229"/>
      <c r="G72" s="229"/>
      <c r="H72" s="229"/>
    </row>
    <row r="73" spans="1:10" s="8" customFormat="1" ht="25.5">
      <c r="A73" s="12" t="s">
        <v>4</v>
      </c>
      <c r="B73" s="6" t="s">
        <v>249</v>
      </c>
      <c r="C73" s="6" t="s">
        <v>0</v>
      </c>
      <c r="D73" s="7" t="s">
        <v>1</v>
      </c>
      <c r="E73" s="68" t="s">
        <v>137</v>
      </c>
      <c r="F73" s="81" t="s">
        <v>5</v>
      </c>
      <c r="G73" s="44" t="s">
        <v>128</v>
      </c>
      <c r="H73" s="44" t="s">
        <v>129</v>
      </c>
      <c r="I73" s="29"/>
      <c r="J73" s="29"/>
    </row>
    <row r="74" spans="1:10" s="8" customFormat="1" ht="15">
      <c r="A74" s="101" t="s">
        <v>159</v>
      </c>
      <c r="B74" s="102">
        <v>500</v>
      </c>
      <c r="C74" s="108" t="s">
        <v>246</v>
      </c>
      <c r="D74" s="102">
        <v>12</v>
      </c>
      <c r="E74" s="111">
        <v>2.58</v>
      </c>
      <c r="F74" s="131">
        <v>4</v>
      </c>
      <c r="G74" s="107">
        <f>E74+(E74*(F74%))</f>
        <v>2.6832000000000003</v>
      </c>
      <c r="H74" s="107">
        <f>G74*D74</f>
        <v>32.19840000000001</v>
      </c>
      <c r="I74" s="29"/>
      <c r="J74" s="29"/>
    </row>
    <row r="75" spans="1:8" ht="15">
      <c r="A75" s="101" t="s">
        <v>153</v>
      </c>
      <c r="B75" s="102">
        <v>500</v>
      </c>
      <c r="C75" s="108" t="s">
        <v>247</v>
      </c>
      <c r="D75" s="102">
        <v>12</v>
      </c>
      <c r="E75" s="111">
        <v>2.58</v>
      </c>
      <c r="F75" s="131">
        <v>4</v>
      </c>
      <c r="G75" s="107">
        <f>E75+(E75*(F75%))</f>
        <v>2.6832000000000003</v>
      </c>
      <c r="H75" s="107">
        <f>G75*D75</f>
        <v>32.19840000000001</v>
      </c>
    </row>
    <row r="76" ht="15">
      <c r="A76" s="20" t="s">
        <v>81</v>
      </c>
    </row>
    <row r="77" spans="1:20" ht="15.75">
      <c r="A77" s="231" t="s">
        <v>194</v>
      </c>
      <c r="B77" s="232"/>
      <c r="C77" s="232"/>
      <c r="D77" s="232"/>
      <c r="E77" s="232"/>
      <c r="F77" s="232"/>
      <c r="G77" s="232"/>
      <c r="H77" s="232"/>
      <c r="I77" s="11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1:17" s="8" customFormat="1" ht="25.5">
      <c r="A78" s="12" t="s">
        <v>4</v>
      </c>
      <c r="B78" s="6" t="s">
        <v>249</v>
      </c>
      <c r="C78" s="6" t="s">
        <v>0</v>
      </c>
      <c r="D78" s="7" t="s">
        <v>1</v>
      </c>
      <c r="E78" s="44" t="s">
        <v>143</v>
      </c>
      <c r="F78" s="75" t="s">
        <v>5</v>
      </c>
      <c r="G78" s="44" t="s">
        <v>128</v>
      </c>
      <c r="H78" s="44" t="s">
        <v>129</v>
      </c>
      <c r="I78" s="29"/>
      <c r="J78" s="29"/>
      <c r="K78" s="29"/>
      <c r="L78" s="29"/>
      <c r="M78" s="29"/>
      <c r="N78" s="29"/>
      <c r="O78" s="29"/>
      <c r="P78" s="29"/>
      <c r="Q78" s="29"/>
    </row>
    <row r="79" spans="1:8" ht="15">
      <c r="A79" s="101" t="s">
        <v>155</v>
      </c>
      <c r="B79" s="102">
        <v>500</v>
      </c>
      <c r="C79" s="108" t="s">
        <v>217</v>
      </c>
      <c r="D79" s="102">
        <v>12</v>
      </c>
      <c r="E79" s="104">
        <v>2.1</v>
      </c>
      <c r="F79" s="105">
        <v>4</v>
      </c>
      <c r="G79" s="107">
        <f>E79+(E79*(F79%))</f>
        <v>2.184</v>
      </c>
      <c r="H79" s="107">
        <f>G79*D79</f>
        <v>26.208000000000002</v>
      </c>
    </row>
    <row r="80" spans="1:8" ht="15">
      <c r="A80" s="20" t="s">
        <v>81</v>
      </c>
      <c r="E80" s="56"/>
      <c r="F80" s="18"/>
      <c r="G80" s="11"/>
      <c r="H80" s="28"/>
    </row>
    <row r="81" spans="1:9" s="30" customFormat="1" ht="15.75">
      <c r="A81" s="229" t="s">
        <v>199</v>
      </c>
      <c r="B81" s="229"/>
      <c r="C81" s="229"/>
      <c r="D81" s="229"/>
      <c r="E81" s="229"/>
      <c r="F81" s="229"/>
      <c r="G81" s="229"/>
      <c r="H81" s="229"/>
      <c r="I81" s="58"/>
    </row>
    <row r="82" spans="1:10" s="8" customFormat="1" ht="25.5">
      <c r="A82" s="12" t="s">
        <v>4</v>
      </c>
      <c r="B82" s="6" t="s">
        <v>249</v>
      </c>
      <c r="C82" s="6" t="s">
        <v>0</v>
      </c>
      <c r="D82" s="7" t="s">
        <v>1</v>
      </c>
      <c r="E82" s="68" t="s">
        <v>137</v>
      </c>
      <c r="F82" s="81" t="s">
        <v>5</v>
      </c>
      <c r="G82" s="44" t="s">
        <v>128</v>
      </c>
      <c r="H82" s="44" t="s">
        <v>129</v>
      </c>
      <c r="I82" s="29"/>
      <c r="J82" s="29"/>
    </row>
    <row r="83" spans="1:10" ht="15">
      <c r="A83" s="101" t="s">
        <v>167</v>
      </c>
      <c r="B83" s="102">
        <v>500</v>
      </c>
      <c r="C83" s="108" t="s">
        <v>232</v>
      </c>
      <c r="D83" s="102">
        <v>12</v>
      </c>
      <c r="E83" s="111">
        <v>2.34</v>
      </c>
      <c r="F83" s="131">
        <v>4</v>
      </c>
      <c r="G83" s="107">
        <f aca="true" t="shared" si="4" ref="G83:G89">E83+(E83*(F83%))</f>
        <v>2.4335999999999998</v>
      </c>
      <c r="H83" s="107">
        <f aca="true" t="shared" si="5" ref="H83:H89">G83*D83</f>
        <v>29.203199999999995</v>
      </c>
      <c r="J83" s="94"/>
    </row>
    <row r="84" spans="1:8" ht="15">
      <c r="A84" s="101" t="s">
        <v>162</v>
      </c>
      <c r="B84" s="102">
        <v>500</v>
      </c>
      <c r="C84" s="108" t="s">
        <v>233</v>
      </c>
      <c r="D84" s="102">
        <v>12</v>
      </c>
      <c r="E84" s="111">
        <v>2.34</v>
      </c>
      <c r="F84" s="131">
        <v>4</v>
      </c>
      <c r="G84" s="107">
        <f t="shared" si="4"/>
        <v>2.4335999999999998</v>
      </c>
      <c r="H84" s="107">
        <f t="shared" si="5"/>
        <v>29.203199999999995</v>
      </c>
    </row>
    <row r="85" spans="1:8" ht="15">
      <c r="A85" s="101" t="s">
        <v>160</v>
      </c>
      <c r="B85" s="102">
        <v>500</v>
      </c>
      <c r="C85" s="108" t="s">
        <v>213</v>
      </c>
      <c r="D85" s="102">
        <v>12</v>
      </c>
      <c r="E85" s="111">
        <v>2.34</v>
      </c>
      <c r="F85" s="131">
        <v>4</v>
      </c>
      <c r="G85" s="107">
        <f t="shared" si="4"/>
        <v>2.4335999999999998</v>
      </c>
      <c r="H85" s="107">
        <f t="shared" si="5"/>
        <v>29.203199999999995</v>
      </c>
    </row>
    <row r="86" spans="1:8" ht="15">
      <c r="A86" s="101" t="s">
        <v>161</v>
      </c>
      <c r="B86" s="102">
        <v>500</v>
      </c>
      <c r="C86" s="108" t="s">
        <v>214</v>
      </c>
      <c r="D86" s="102">
        <v>12</v>
      </c>
      <c r="E86" s="111">
        <v>2.34</v>
      </c>
      <c r="F86" s="131">
        <v>4</v>
      </c>
      <c r="G86" s="107">
        <f t="shared" si="4"/>
        <v>2.4335999999999998</v>
      </c>
      <c r="H86" s="107">
        <f t="shared" si="5"/>
        <v>29.203199999999995</v>
      </c>
    </row>
    <row r="87" spans="1:8" ht="15">
      <c r="A87" s="101" t="s">
        <v>180</v>
      </c>
      <c r="B87" s="102">
        <v>250</v>
      </c>
      <c r="C87" s="108" t="s">
        <v>235</v>
      </c>
      <c r="D87" s="102">
        <v>12</v>
      </c>
      <c r="E87" s="111">
        <v>1.55</v>
      </c>
      <c r="F87" s="131">
        <v>4</v>
      </c>
      <c r="G87" s="107">
        <f>E87+(E87*(F87%))</f>
        <v>1.612</v>
      </c>
      <c r="H87" s="107">
        <f>G87*D87</f>
        <v>19.344</v>
      </c>
    </row>
    <row r="88" spans="1:8" ht="15">
      <c r="A88" s="101" t="s">
        <v>173</v>
      </c>
      <c r="B88" s="102">
        <v>500</v>
      </c>
      <c r="C88" s="108" t="s">
        <v>174</v>
      </c>
      <c r="D88" s="102">
        <v>12</v>
      </c>
      <c r="E88" s="111">
        <v>2.34</v>
      </c>
      <c r="F88" s="131">
        <v>4</v>
      </c>
      <c r="G88" s="107">
        <f t="shared" si="4"/>
        <v>2.4335999999999998</v>
      </c>
      <c r="H88" s="107">
        <f t="shared" si="5"/>
        <v>29.203199999999995</v>
      </c>
    </row>
    <row r="89" spans="1:8" ht="15">
      <c r="A89" s="101" t="s">
        <v>177</v>
      </c>
      <c r="B89" s="102">
        <v>500</v>
      </c>
      <c r="C89" s="108" t="s">
        <v>175</v>
      </c>
      <c r="D89" s="102">
        <v>12</v>
      </c>
      <c r="E89" s="111">
        <v>2.34</v>
      </c>
      <c r="F89" s="131">
        <v>4</v>
      </c>
      <c r="G89" s="107">
        <f t="shared" si="4"/>
        <v>2.4335999999999998</v>
      </c>
      <c r="H89" s="107">
        <f t="shared" si="5"/>
        <v>29.203199999999995</v>
      </c>
    </row>
    <row r="90" spans="1:10" s="149" customFormat="1" ht="15">
      <c r="A90" s="148" t="s">
        <v>81</v>
      </c>
      <c r="D90" s="150"/>
      <c r="E90" s="151"/>
      <c r="F90" s="152"/>
      <c r="G90" s="153"/>
      <c r="H90" s="154"/>
      <c r="I90" s="155"/>
      <c r="J90" s="155"/>
    </row>
    <row r="91" spans="1:8" s="30" customFormat="1" ht="15.75">
      <c r="A91" s="229" t="s">
        <v>138</v>
      </c>
      <c r="B91" s="229"/>
      <c r="C91" s="229"/>
      <c r="D91" s="229"/>
      <c r="E91" s="229"/>
      <c r="F91" s="229"/>
      <c r="G91" s="229"/>
      <c r="H91" s="229"/>
    </row>
    <row r="92" spans="1:10" s="8" customFormat="1" ht="25.5">
      <c r="A92" s="12" t="s">
        <v>4</v>
      </c>
      <c r="B92" s="6" t="s">
        <v>249</v>
      </c>
      <c r="C92" s="6" t="s">
        <v>0</v>
      </c>
      <c r="D92" s="7" t="s">
        <v>1</v>
      </c>
      <c r="E92" s="68" t="s">
        <v>146</v>
      </c>
      <c r="F92" s="81" t="s">
        <v>5</v>
      </c>
      <c r="G92" s="44" t="s">
        <v>128</v>
      </c>
      <c r="H92" s="44" t="s">
        <v>129</v>
      </c>
      <c r="I92" s="29"/>
      <c r="J92" s="29"/>
    </row>
    <row r="93" spans="1:8" ht="15">
      <c r="A93" s="101" t="s">
        <v>51</v>
      </c>
      <c r="B93" s="102">
        <v>1000</v>
      </c>
      <c r="C93" s="108" t="s">
        <v>89</v>
      </c>
      <c r="D93" s="102">
        <v>10</v>
      </c>
      <c r="E93" s="111">
        <v>1.26</v>
      </c>
      <c r="F93" s="131">
        <v>4</v>
      </c>
      <c r="G93" s="107">
        <f>E93+(E93*(F93%))</f>
        <v>1.3104</v>
      </c>
      <c r="H93" s="107">
        <f>G93*D93</f>
        <v>13.104</v>
      </c>
    </row>
    <row r="94" spans="1:8" ht="15">
      <c r="A94" s="101" t="s">
        <v>52</v>
      </c>
      <c r="B94" s="102">
        <v>1000</v>
      </c>
      <c r="C94" s="108" t="s">
        <v>90</v>
      </c>
      <c r="D94" s="102">
        <v>10</v>
      </c>
      <c r="E94" s="111">
        <v>1.17</v>
      </c>
      <c r="F94" s="131">
        <v>4</v>
      </c>
      <c r="G94" s="107">
        <f>E94+(E94*(F94%))</f>
        <v>1.2167999999999999</v>
      </c>
      <c r="H94" s="107">
        <f>G94*D94</f>
        <v>12.168</v>
      </c>
    </row>
    <row r="95" spans="1:8" ht="15">
      <c r="A95" s="101" t="s">
        <v>53</v>
      </c>
      <c r="B95" s="102">
        <v>1000</v>
      </c>
      <c r="C95" s="108" t="s">
        <v>91</v>
      </c>
      <c r="D95" s="102">
        <v>10</v>
      </c>
      <c r="E95" s="111">
        <v>1.55</v>
      </c>
      <c r="F95" s="131">
        <v>4</v>
      </c>
      <c r="G95" s="107">
        <f>E95+(E95*(F95%))</f>
        <v>1.612</v>
      </c>
      <c r="H95" s="107">
        <f>G95*D95</f>
        <v>16.12</v>
      </c>
    </row>
    <row r="96" spans="1:8" ht="15">
      <c r="A96" s="101" t="s">
        <v>121</v>
      </c>
      <c r="B96" s="102">
        <v>500</v>
      </c>
      <c r="C96" s="108" t="s">
        <v>211</v>
      </c>
      <c r="D96" s="102">
        <v>20</v>
      </c>
      <c r="E96" s="111">
        <v>1.2</v>
      </c>
      <c r="F96" s="131">
        <v>4</v>
      </c>
      <c r="G96" s="107">
        <f>E96+(E96*(F96%))</f>
        <v>1.248</v>
      </c>
      <c r="H96" s="107">
        <f>G96*D96</f>
        <v>24.96</v>
      </c>
    </row>
    <row r="97" spans="1:19" s="36" customFormat="1" ht="24.75" customHeight="1">
      <c r="A97" s="122" t="s">
        <v>54</v>
      </c>
      <c r="B97" s="123">
        <v>1000</v>
      </c>
      <c r="C97" s="147" t="s">
        <v>144</v>
      </c>
      <c r="D97" s="123">
        <v>10</v>
      </c>
      <c r="E97" s="125">
        <v>1.35</v>
      </c>
      <c r="F97" s="126">
        <v>4</v>
      </c>
      <c r="G97" s="128">
        <f>E97+(E97*(F97%))</f>
        <v>1.4040000000000001</v>
      </c>
      <c r="H97" s="128">
        <f>G97*D97</f>
        <v>14.040000000000001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8" ht="15">
      <c r="A98" s="20" t="s">
        <v>93</v>
      </c>
      <c r="D98" s="3"/>
      <c r="E98" s="40"/>
      <c r="F98" s="85"/>
      <c r="G98" s="46"/>
      <c r="H98" s="46"/>
    </row>
    <row r="99" spans="1:17" ht="21" customHeight="1">
      <c r="A99" s="224" t="s">
        <v>225</v>
      </c>
      <c r="B99" s="225"/>
      <c r="C99" s="225"/>
      <c r="D99" s="225"/>
      <c r="E99" s="225"/>
      <c r="F99" s="225"/>
      <c r="G99" s="225"/>
      <c r="H99" s="225"/>
      <c r="K99" s="28"/>
      <c r="L99" s="28"/>
      <c r="M99" s="28"/>
      <c r="N99" s="28"/>
      <c r="O99" s="28"/>
      <c r="P99" s="28"/>
      <c r="Q99" s="28"/>
    </row>
    <row r="100" spans="1:17" ht="13.5" customHeight="1">
      <c r="A100" s="199"/>
      <c r="B100" s="237"/>
      <c r="C100" s="237"/>
      <c r="D100" s="237"/>
      <c r="E100" s="237"/>
      <c r="F100" s="237"/>
      <c r="G100" s="237"/>
      <c r="H100" s="200"/>
      <c r="K100" s="28"/>
      <c r="L100" s="28"/>
      <c r="M100" s="28"/>
      <c r="N100" s="28"/>
      <c r="O100" s="28"/>
      <c r="P100" s="28"/>
      <c r="Q100" s="28"/>
    </row>
    <row r="101" spans="1:18" ht="25.5">
      <c r="A101" s="12" t="s">
        <v>4</v>
      </c>
      <c r="B101" s="6" t="s">
        <v>188</v>
      </c>
      <c r="C101" s="6" t="s">
        <v>0</v>
      </c>
      <c r="D101" s="7" t="s">
        <v>1</v>
      </c>
      <c r="E101" s="68" t="s">
        <v>146</v>
      </c>
      <c r="F101" s="75" t="s">
        <v>5</v>
      </c>
      <c r="G101" s="44" t="s">
        <v>128</v>
      </c>
      <c r="H101" s="44" t="s">
        <v>129</v>
      </c>
      <c r="K101" s="28"/>
      <c r="L101" s="28"/>
      <c r="M101" s="28"/>
      <c r="N101" s="28"/>
      <c r="O101" s="28"/>
      <c r="P101" s="28"/>
      <c r="Q101" s="28"/>
      <c r="R101" s="28"/>
    </row>
    <row r="102" spans="1:18" s="26" customFormat="1" ht="15">
      <c r="A102" s="101" t="s">
        <v>183</v>
      </c>
      <c r="B102" s="102">
        <v>5</v>
      </c>
      <c r="C102" s="108" t="s">
        <v>89</v>
      </c>
      <c r="D102" s="102">
        <v>1</v>
      </c>
      <c r="E102" s="115">
        <v>5</v>
      </c>
      <c r="F102" s="105">
        <v>4</v>
      </c>
      <c r="G102" s="130">
        <f>E102+(E102*(F102%))</f>
        <v>5.2</v>
      </c>
      <c r="H102" s="107">
        <f>G102*D102</f>
        <v>5.2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7" s="8" customFormat="1" ht="15">
      <c r="A103" s="101" t="s">
        <v>184</v>
      </c>
      <c r="B103" s="102">
        <v>5</v>
      </c>
      <c r="C103" s="108" t="s">
        <v>90</v>
      </c>
      <c r="D103" s="102">
        <v>1</v>
      </c>
      <c r="E103" s="115">
        <v>4.98</v>
      </c>
      <c r="F103" s="105">
        <v>4</v>
      </c>
      <c r="G103" s="130">
        <f>E103+(E103*(F103%))</f>
        <v>5.179200000000001</v>
      </c>
      <c r="H103" s="107">
        <f>G103*D103</f>
        <v>5.179200000000001</v>
      </c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9" ht="14.25" customHeight="1">
      <c r="A104" s="101" t="s">
        <v>185</v>
      </c>
      <c r="B104" s="102">
        <v>5</v>
      </c>
      <c r="C104" s="108" t="s">
        <v>120</v>
      </c>
      <c r="D104" s="102">
        <v>1</v>
      </c>
      <c r="E104" s="111">
        <v>6.6</v>
      </c>
      <c r="F104" s="105">
        <v>4</v>
      </c>
      <c r="G104" s="130">
        <f>E104+(E104*(F104%))</f>
        <v>6.864</v>
      </c>
      <c r="H104" s="107">
        <f>G104*D104</f>
        <v>6.864</v>
      </c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17" s="99" customFormat="1" ht="15.75" customHeight="1">
      <c r="A105" s="101" t="s">
        <v>186</v>
      </c>
      <c r="B105" s="102">
        <v>5</v>
      </c>
      <c r="C105" s="108" t="s">
        <v>211</v>
      </c>
      <c r="D105" s="102">
        <v>1</v>
      </c>
      <c r="E105" s="115">
        <v>8.9</v>
      </c>
      <c r="F105" s="105">
        <v>4</v>
      </c>
      <c r="G105" s="130">
        <f>E105+(E105*(F105%))</f>
        <v>9.256</v>
      </c>
      <c r="H105" s="107">
        <f>G105*D105</f>
        <v>9.256</v>
      </c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15">
      <c r="A106" s="101" t="s">
        <v>187</v>
      </c>
      <c r="B106" s="102">
        <v>5</v>
      </c>
      <c r="C106" s="124" t="s">
        <v>182</v>
      </c>
      <c r="D106" s="102">
        <v>1</v>
      </c>
      <c r="E106" s="115">
        <v>11.5</v>
      </c>
      <c r="F106" s="105">
        <v>4</v>
      </c>
      <c r="G106" s="130">
        <f>E106+(E106*(F106%))</f>
        <v>11.96</v>
      </c>
      <c r="H106" s="107">
        <f>G106*D106</f>
        <v>11.96</v>
      </c>
      <c r="K106" s="28"/>
      <c r="L106" s="28"/>
      <c r="M106" s="28"/>
      <c r="N106" s="28"/>
      <c r="O106" s="28"/>
      <c r="P106" s="28"/>
      <c r="Q106" s="28"/>
    </row>
    <row r="107" spans="1:17" ht="14.25" customHeight="1">
      <c r="A107" s="178" t="s">
        <v>93</v>
      </c>
      <c r="B107" s="162"/>
      <c r="C107" s="162"/>
      <c r="D107" s="161"/>
      <c r="E107" s="195"/>
      <c r="F107" s="180"/>
      <c r="G107" s="196"/>
      <c r="H107" s="197"/>
      <c r="K107" s="28"/>
      <c r="L107" s="28"/>
      <c r="M107" s="28"/>
      <c r="N107" s="28"/>
      <c r="O107" s="28"/>
      <c r="P107" s="28"/>
      <c r="Q107" s="28"/>
    </row>
    <row r="108" spans="1:8" s="30" customFormat="1" ht="17.25" customHeight="1">
      <c r="A108" s="235" t="s">
        <v>136</v>
      </c>
      <c r="B108" s="235"/>
      <c r="C108" s="235"/>
      <c r="D108" s="235"/>
      <c r="E108" s="235"/>
      <c r="F108" s="235"/>
      <c r="G108" s="235"/>
      <c r="H108" s="235"/>
    </row>
    <row r="109" spans="1:8" s="30" customFormat="1" ht="15.75">
      <c r="A109" s="239" t="s">
        <v>230</v>
      </c>
      <c r="B109" s="235"/>
      <c r="C109" s="235"/>
      <c r="D109" s="235"/>
      <c r="E109" s="235"/>
      <c r="F109" s="235"/>
      <c r="G109" s="235"/>
      <c r="H109" s="235"/>
    </row>
    <row r="110" spans="1:10" s="8" customFormat="1" ht="25.5">
      <c r="A110" s="12" t="s">
        <v>4</v>
      </c>
      <c r="B110" s="6" t="s">
        <v>249</v>
      </c>
      <c r="C110" s="6" t="s">
        <v>0</v>
      </c>
      <c r="D110" s="7" t="s">
        <v>1</v>
      </c>
      <c r="E110" s="68" t="s">
        <v>137</v>
      </c>
      <c r="F110" s="81" t="s">
        <v>5</v>
      </c>
      <c r="G110" s="44" t="s">
        <v>128</v>
      </c>
      <c r="H110" s="44" t="s">
        <v>129</v>
      </c>
      <c r="I110" s="29"/>
      <c r="J110" s="29"/>
    </row>
    <row r="111" spans="1:8" ht="15">
      <c r="A111" s="101" t="s">
        <v>28</v>
      </c>
      <c r="B111" s="102">
        <v>250</v>
      </c>
      <c r="C111" s="108" t="s">
        <v>33</v>
      </c>
      <c r="D111" s="102">
        <v>12</v>
      </c>
      <c r="E111" s="111">
        <v>3.44</v>
      </c>
      <c r="F111" s="131">
        <v>4</v>
      </c>
      <c r="G111" s="107">
        <f>E111+(E111*(F111%))</f>
        <v>3.5776</v>
      </c>
      <c r="H111" s="107">
        <f>G111*D111</f>
        <v>42.9312</v>
      </c>
    </row>
    <row r="112" spans="1:8" ht="15">
      <c r="A112" s="101" t="s">
        <v>29</v>
      </c>
      <c r="B112" s="102">
        <v>250</v>
      </c>
      <c r="C112" s="108" t="s">
        <v>34</v>
      </c>
      <c r="D112" s="102">
        <v>12</v>
      </c>
      <c r="E112" s="111">
        <v>3.44</v>
      </c>
      <c r="F112" s="131">
        <v>4</v>
      </c>
      <c r="G112" s="107">
        <f>E112+(E112*(F112%))</f>
        <v>3.5776</v>
      </c>
      <c r="H112" s="107">
        <f>G112*D112</f>
        <v>42.9312</v>
      </c>
    </row>
    <row r="113" spans="1:8" ht="15">
      <c r="A113" s="101" t="s">
        <v>30</v>
      </c>
      <c r="B113" s="102">
        <v>250</v>
      </c>
      <c r="C113" s="108" t="s">
        <v>35</v>
      </c>
      <c r="D113" s="102">
        <v>12</v>
      </c>
      <c r="E113" s="111">
        <v>3.44</v>
      </c>
      <c r="F113" s="131">
        <v>4</v>
      </c>
      <c r="G113" s="107">
        <f>E113+(E113*(F113%))</f>
        <v>3.5776</v>
      </c>
      <c r="H113" s="107">
        <f>G113*D113</f>
        <v>42.9312</v>
      </c>
    </row>
    <row r="114" spans="1:8" ht="15">
      <c r="A114" s="101" t="s">
        <v>31</v>
      </c>
      <c r="B114" s="102">
        <v>250</v>
      </c>
      <c r="C114" s="108" t="s">
        <v>36</v>
      </c>
      <c r="D114" s="102">
        <v>12</v>
      </c>
      <c r="E114" s="111">
        <v>3.44</v>
      </c>
      <c r="F114" s="131">
        <v>4</v>
      </c>
      <c r="G114" s="107">
        <f>E114+(E114*(F114%))</f>
        <v>3.5776</v>
      </c>
      <c r="H114" s="107">
        <f>G114*D114</f>
        <v>42.9312</v>
      </c>
    </row>
    <row r="115" spans="1:8" ht="15">
      <c r="A115" s="101" t="s">
        <v>32</v>
      </c>
      <c r="B115" s="102">
        <v>250</v>
      </c>
      <c r="C115" s="103" t="s">
        <v>37</v>
      </c>
      <c r="D115" s="102">
        <v>12</v>
      </c>
      <c r="E115" s="111">
        <v>3.44</v>
      </c>
      <c r="F115" s="131">
        <v>4</v>
      </c>
      <c r="G115" s="107">
        <f>E115+(E115*(F115%))</f>
        <v>3.5776</v>
      </c>
      <c r="H115" s="107">
        <f>G115*D115</f>
        <v>42.9312</v>
      </c>
    </row>
    <row r="116" spans="1:8" ht="15">
      <c r="A116" s="20" t="s">
        <v>126</v>
      </c>
      <c r="B116" s="3"/>
      <c r="C116" s="37"/>
      <c r="D116" s="3"/>
      <c r="E116" s="40"/>
      <c r="F116" s="85"/>
      <c r="G116" s="95"/>
      <c r="H116" s="95"/>
    </row>
    <row r="117" spans="1:17" ht="18.75" customHeight="1">
      <c r="A117" s="238" t="s">
        <v>205</v>
      </c>
      <c r="B117" s="238"/>
      <c r="C117" s="238"/>
      <c r="D117" s="238"/>
      <c r="E117" s="238"/>
      <c r="F117" s="238"/>
      <c r="G117" s="238"/>
      <c r="H117" s="238"/>
      <c r="K117" s="28"/>
      <c r="L117" s="28"/>
      <c r="M117" s="28"/>
      <c r="N117" s="28"/>
      <c r="O117" s="28"/>
      <c r="P117" s="28"/>
      <c r="Q117" s="28"/>
    </row>
    <row r="118" spans="1:17" ht="27" customHeight="1">
      <c r="A118" s="12" t="s">
        <v>4</v>
      </c>
      <c r="B118" s="6" t="s">
        <v>249</v>
      </c>
      <c r="C118" s="6" t="s">
        <v>0</v>
      </c>
      <c r="D118" s="7" t="s">
        <v>1</v>
      </c>
      <c r="E118" s="68" t="s">
        <v>137</v>
      </c>
      <c r="F118" s="81" t="s">
        <v>5</v>
      </c>
      <c r="G118" s="44" t="s">
        <v>128</v>
      </c>
      <c r="H118" s="44" t="s">
        <v>129</v>
      </c>
      <c r="K118" s="28"/>
      <c r="L118" s="28"/>
      <c r="M118" s="28"/>
      <c r="N118" s="28"/>
      <c r="O118" s="28"/>
      <c r="P118" s="28"/>
      <c r="Q118" s="28"/>
    </row>
    <row r="119" spans="1:17" ht="15">
      <c r="A119" s="112" t="s">
        <v>123</v>
      </c>
      <c r="B119" s="113">
        <v>300</v>
      </c>
      <c r="C119" s="114" t="s">
        <v>208</v>
      </c>
      <c r="D119" s="113">
        <v>12</v>
      </c>
      <c r="E119" s="115">
        <v>3.3</v>
      </c>
      <c r="F119" s="131">
        <v>10</v>
      </c>
      <c r="G119" s="107">
        <f>E119+(E119*(F119%))</f>
        <v>3.63</v>
      </c>
      <c r="H119" s="107">
        <f>G119*D119</f>
        <v>43.56</v>
      </c>
      <c r="K119" s="28"/>
      <c r="L119" s="28"/>
      <c r="M119" s="28"/>
      <c r="N119" s="28"/>
      <c r="O119" s="28"/>
      <c r="P119" s="28"/>
      <c r="Q119" s="28"/>
    </row>
    <row r="120" spans="1:17" ht="15">
      <c r="A120" s="112" t="s">
        <v>124</v>
      </c>
      <c r="B120" s="113">
        <v>300</v>
      </c>
      <c r="C120" s="114" t="s">
        <v>209</v>
      </c>
      <c r="D120" s="113">
        <v>12</v>
      </c>
      <c r="E120" s="115">
        <v>3.39</v>
      </c>
      <c r="F120" s="131">
        <v>10</v>
      </c>
      <c r="G120" s="107">
        <f>E120+(E120*(F120%))</f>
        <v>3.729</v>
      </c>
      <c r="H120" s="107">
        <f>G120*D120</f>
        <v>44.748000000000005</v>
      </c>
      <c r="K120" s="28"/>
      <c r="L120" s="28"/>
      <c r="M120" s="28"/>
      <c r="N120" s="28"/>
      <c r="O120" s="28"/>
      <c r="P120" s="28"/>
      <c r="Q120" s="28"/>
    </row>
    <row r="121" spans="1:17" ht="15">
      <c r="A121" s="112" t="s">
        <v>125</v>
      </c>
      <c r="B121" s="113">
        <v>500</v>
      </c>
      <c r="C121" s="114" t="s">
        <v>210</v>
      </c>
      <c r="D121" s="113">
        <v>12</v>
      </c>
      <c r="E121" s="115">
        <v>4.5</v>
      </c>
      <c r="F121" s="131">
        <v>10</v>
      </c>
      <c r="G121" s="107">
        <f>E121+(E121*(F121%))</f>
        <v>4.95</v>
      </c>
      <c r="H121" s="107">
        <f>G121*D121</f>
        <v>59.400000000000006</v>
      </c>
      <c r="K121" s="28"/>
      <c r="L121" s="28"/>
      <c r="M121" s="28"/>
      <c r="N121" s="28"/>
      <c r="O121" s="28"/>
      <c r="P121" s="28"/>
      <c r="Q121" s="28"/>
    </row>
    <row r="122" spans="1:17" ht="15">
      <c r="A122" s="20" t="s">
        <v>126</v>
      </c>
      <c r="B122" s="3"/>
      <c r="C122" s="37"/>
      <c r="D122" s="3"/>
      <c r="E122" s="40"/>
      <c r="F122" s="83"/>
      <c r="G122" s="53"/>
      <c r="H122" s="49"/>
      <c r="K122" s="28"/>
      <c r="L122" s="28"/>
      <c r="M122" s="28"/>
      <c r="N122" s="28"/>
      <c r="O122" s="28"/>
      <c r="P122" s="28"/>
      <c r="Q122" s="28"/>
    </row>
    <row r="123" spans="1:17" ht="18.75" customHeight="1">
      <c r="A123" s="238" t="s">
        <v>204</v>
      </c>
      <c r="B123" s="238"/>
      <c r="C123" s="238"/>
      <c r="D123" s="238"/>
      <c r="E123" s="238"/>
      <c r="F123" s="238"/>
      <c r="G123" s="238"/>
      <c r="H123" s="238"/>
      <c r="K123" s="28"/>
      <c r="L123" s="28"/>
      <c r="M123" s="28"/>
      <c r="N123" s="28"/>
      <c r="O123" s="28"/>
      <c r="P123" s="28"/>
      <c r="Q123" s="28"/>
    </row>
    <row r="124" spans="1:17" ht="27" customHeight="1">
      <c r="A124" s="12" t="s">
        <v>4</v>
      </c>
      <c r="B124" s="6" t="s">
        <v>249</v>
      </c>
      <c r="C124" s="6" t="s">
        <v>0</v>
      </c>
      <c r="D124" s="7" t="s">
        <v>1</v>
      </c>
      <c r="E124" s="68" t="s">
        <v>137</v>
      </c>
      <c r="F124" s="81" t="s">
        <v>5</v>
      </c>
      <c r="G124" s="44" t="s">
        <v>128</v>
      </c>
      <c r="H124" s="44" t="s">
        <v>129</v>
      </c>
      <c r="K124" s="28"/>
      <c r="L124" s="28"/>
      <c r="M124" s="28"/>
      <c r="N124" s="28"/>
      <c r="O124" s="28"/>
      <c r="P124" s="28"/>
      <c r="Q124" s="28"/>
    </row>
    <row r="125" spans="1:17" ht="15">
      <c r="A125" s="133" t="s">
        <v>133</v>
      </c>
      <c r="B125" s="102">
        <v>150</v>
      </c>
      <c r="C125" s="134" t="s">
        <v>139</v>
      </c>
      <c r="D125" s="102">
        <v>12</v>
      </c>
      <c r="E125" s="135">
        <v>1.71</v>
      </c>
      <c r="F125" s="131">
        <v>10</v>
      </c>
      <c r="G125" s="136">
        <f>E125+(E125*(F125%))</f>
        <v>1.881</v>
      </c>
      <c r="H125" s="136">
        <f>G125*D125</f>
        <v>22.572</v>
      </c>
      <c r="K125" s="28"/>
      <c r="L125" s="28"/>
      <c r="M125" s="28"/>
      <c r="N125" s="28"/>
      <c r="O125" s="28"/>
      <c r="P125" s="28"/>
      <c r="Q125" s="28"/>
    </row>
    <row r="126" spans="1:17" ht="15">
      <c r="A126" s="133" t="s">
        <v>134</v>
      </c>
      <c r="B126" s="102">
        <v>150</v>
      </c>
      <c r="C126" s="134" t="s">
        <v>140</v>
      </c>
      <c r="D126" s="102">
        <v>12</v>
      </c>
      <c r="E126" s="135">
        <v>2.06</v>
      </c>
      <c r="F126" s="131">
        <v>10</v>
      </c>
      <c r="G126" s="136">
        <f>E126+(E126*(F126%))</f>
        <v>2.266</v>
      </c>
      <c r="H126" s="136">
        <f>G126*D126</f>
        <v>27.192</v>
      </c>
      <c r="K126" s="28"/>
      <c r="L126" s="28"/>
      <c r="M126" s="28"/>
      <c r="N126" s="28"/>
      <c r="O126" s="28"/>
      <c r="P126" s="28"/>
      <c r="Q126" s="28"/>
    </row>
    <row r="127" spans="1:17" ht="15">
      <c r="A127" s="133" t="s">
        <v>135</v>
      </c>
      <c r="B127" s="102">
        <v>120</v>
      </c>
      <c r="C127" s="134" t="s">
        <v>141</v>
      </c>
      <c r="D127" s="102">
        <v>12</v>
      </c>
      <c r="E127" s="135">
        <v>1.71</v>
      </c>
      <c r="F127" s="131">
        <v>10</v>
      </c>
      <c r="G127" s="136">
        <f>E127+(E127*(F127%))</f>
        <v>1.881</v>
      </c>
      <c r="H127" s="136">
        <f>G127*D127</f>
        <v>22.572</v>
      </c>
      <c r="K127" s="28"/>
      <c r="L127" s="28"/>
      <c r="M127" s="28"/>
      <c r="N127" s="28"/>
      <c r="O127" s="28"/>
      <c r="P127" s="28"/>
      <c r="Q127" s="28"/>
    </row>
    <row r="128" spans="1:17" ht="14.25">
      <c r="A128" s="20" t="s">
        <v>126</v>
      </c>
      <c r="B128" s="3"/>
      <c r="C128" s="37"/>
      <c r="D128" s="15"/>
      <c r="E128" s="65"/>
      <c r="F128" s="84"/>
      <c r="G128" s="66"/>
      <c r="H128" s="67"/>
      <c r="K128" s="28"/>
      <c r="L128" s="28"/>
      <c r="M128" s="28"/>
      <c r="N128" s="28"/>
      <c r="O128" s="28"/>
      <c r="P128" s="28"/>
      <c r="Q128" s="28"/>
    </row>
    <row r="129" spans="1:20" s="26" customFormat="1" ht="21.75" customHeight="1">
      <c r="A129" s="215" t="s">
        <v>206</v>
      </c>
      <c r="B129" s="230"/>
      <c r="C129" s="230"/>
      <c r="D129" s="230"/>
      <c r="E129" s="230"/>
      <c r="F129" s="230"/>
      <c r="G129" s="230"/>
      <c r="H129" s="230"/>
      <c r="I129" s="23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0" spans="1:10" s="8" customFormat="1" ht="25.5">
      <c r="A130" s="12" t="s">
        <v>4</v>
      </c>
      <c r="B130" s="6" t="s">
        <v>249</v>
      </c>
      <c r="C130" s="6" t="s">
        <v>0</v>
      </c>
      <c r="D130" s="7" t="s">
        <v>1</v>
      </c>
      <c r="E130" s="68" t="s">
        <v>137</v>
      </c>
      <c r="F130" s="81" t="s">
        <v>5</v>
      </c>
      <c r="G130" s="44" t="s">
        <v>128</v>
      </c>
      <c r="H130" s="44" t="s">
        <v>129</v>
      </c>
      <c r="I130" s="29"/>
      <c r="J130" s="29"/>
    </row>
    <row r="131" spans="1:8" ht="15">
      <c r="A131" s="101" t="s">
        <v>38</v>
      </c>
      <c r="B131" s="102">
        <v>340</v>
      </c>
      <c r="C131" s="108" t="s">
        <v>45</v>
      </c>
      <c r="D131" s="102">
        <v>12</v>
      </c>
      <c r="E131" s="111">
        <v>1.13</v>
      </c>
      <c r="F131" s="131">
        <v>4</v>
      </c>
      <c r="G131" s="107">
        <f aca="true" t="shared" si="6" ref="G131:G137">E131+(E131*(F131%))</f>
        <v>1.1751999999999998</v>
      </c>
      <c r="H131" s="107">
        <f aca="true" t="shared" si="7" ref="H131:H137">G131*D131</f>
        <v>14.102399999999998</v>
      </c>
    </row>
    <row r="132" spans="1:8" ht="15">
      <c r="A132" s="101" t="s">
        <v>39</v>
      </c>
      <c r="B132" s="102">
        <v>340</v>
      </c>
      <c r="C132" s="108" t="s">
        <v>46</v>
      </c>
      <c r="D132" s="102">
        <v>12</v>
      </c>
      <c r="E132" s="111">
        <v>1.13</v>
      </c>
      <c r="F132" s="131">
        <v>4</v>
      </c>
      <c r="G132" s="107">
        <f t="shared" si="6"/>
        <v>1.1751999999999998</v>
      </c>
      <c r="H132" s="107">
        <f t="shared" si="7"/>
        <v>14.102399999999998</v>
      </c>
    </row>
    <row r="133" spans="1:8" ht="15">
      <c r="A133" s="101" t="s">
        <v>41</v>
      </c>
      <c r="B133" s="102">
        <v>340</v>
      </c>
      <c r="C133" s="108" t="s">
        <v>47</v>
      </c>
      <c r="D133" s="102">
        <v>12</v>
      </c>
      <c r="E133" s="111">
        <v>1.13</v>
      </c>
      <c r="F133" s="131">
        <v>10</v>
      </c>
      <c r="G133" s="107">
        <f t="shared" si="6"/>
        <v>1.2429999999999999</v>
      </c>
      <c r="H133" s="107">
        <f t="shared" si="7"/>
        <v>14.915999999999999</v>
      </c>
    </row>
    <row r="134" spans="1:8" ht="15">
      <c r="A134" s="101" t="s">
        <v>40</v>
      </c>
      <c r="B134" s="102">
        <v>340</v>
      </c>
      <c r="C134" s="108" t="s">
        <v>48</v>
      </c>
      <c r="D134" s="102">
        <v>12</v>
      </c>
      <c r="E134" s="111">
        <v>1.13</v>
      </c>
      <c r="F134" s="131">
        <v>10</v>
      </c>
      <c r="G134" s="107">
        <f t="shared" si="6"/>
        <v>1.2429999999999999</v>
      </c>
      <c r="H134" s="107">
        <f t="shared" si="7"/>
        <v>14.915999999999999</v>
      </c>
    </row>
    <row r="135" spans="1:8" ht="15">
      <c r="A135" s="101" t="s">
        <v>42</v>
      </c>
      <c r="B135" s="102">
        <v>690</v>
      </c>
      <c r="C135" s="108" t="s">
        <v>46</v>
      </c>
      <c r="D135" s="102">
        <v>12</v>
      </c>
      <c r="E135" s="111">
        <v>1.44</v>
      </c>
      <c r="F135" s="131">
        <v>4</v>
      </c>
      <c r="G135" s="107">
        <f t="shared" si="6"/>
        <v>1.4976</v>
      </c>
      <c r="H135" s="107">
        <f t="shared" si="7"/>
        <v>17.9712</v>
      </c>
    </row>
    <row r="136" spans="1:8" ht="15">
      <c r="A136" s="101" t="s">
        <v>43</v>
      </c>
      <c r="B136" s="102">
        <v>550</v>
      </c>
      <c r="C136" s="108" t="s">
        <v>142</v>
      </c>
      <c r="D136" s="102">
        <v>6</v>
      </c>
      <c r="E136" s="111">
        <v>1.5</v>
      </c>
      <c r="F136" s="131">
        <v>4</v>
      </c>
      <c r="G136" s="107">
        <f t="shared" si="6"/>
        <v>1.56</v>
      </c>
      <c r="H136" s="107">
        <f t="shared" si="7"/>
        <v>9.36</v>
      </c>
    </row>
    <row r="137" spans="1:19" ht="15">
      <c r="A137" s="101" t="s">
        <v>49</v>
      </c>
      <c r="B137" s="207">
        <v>690</v>
      </c>
      <c r="C137" s="159" t="s">
        <v>112</v>
      </c>
      <c r="D137" s="208">
        <v>6</v>
      </c>
      <c r="E137" s="111">
        <v>1.18</v>
      </c>
      <c r="F137" s="105">
        <v>4</v>
      </c>
      <c r="G137" s="107">
        <f t="shared" si="6"/>
        <v>1.2271999999999998</v>
      </c>
      <c r="H137" s="107">
        <f t="shared" si="7"/>
        <v>7.363199999999999</v>
      </c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 ht="15">
      <c r="A138" s="101"/>
      <c r="B138" s="221" t="s">
        <v>242</v>
      </c>
      <c r="C138" s="222"/>
      <c r="D138" s="223"/>
      <c r="E138" s="111"/>
      <c r="F138" s="105"/>
      <c r="G138" s="106"/>
      <c r="H138" s="107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8" ht="15">
      <c r="A139" s="119" t="s">
        <v>92</v>
      </c>
      <c r="B139" s="102"/>
      <c r="C139" s="108"/>
      <c r="D139" s="102"/>
      <c r="E139" s="111"/>
      <c r="F139" s="131"/>
      <c r="G139" s="107"/>
      <c r="H139" s="132"/>
    </row>
    <row r="140" spans="1:20" s="98" customFormat="1" ht="17.25" customHeight="1">
      <c r="A140" s="229" t="s">
        <v>207</v>
      </c>
      <c r="B140" s="230"/>
      <c r="C140" s="230"/>
      <c r="D140" s="230"/>
      <c r="E140" s="230"/>
      <c r="F140" s="230"/>
      <c r="G140" s="230"/>
      <c r="H140" s="230"/>
      <c r="I140" s="96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</row>
    <row r="141" spans="1:10" s="8" customFormat="1" ht="25.5">
      <c r="A141" s="12" t="s">
        <v>4</v>
      </c>
      <c r="B141" s="6" t="s">
        <v>249</v>
      </c>
      <c r="C141" s="6" t="s">
        <v>0</v>
      </c>
      <c r="D141" s="7" t="s">
        <v>1</v>
      </c>
      <c r="E141" s="68" t="s">
        <v>137</v>
      </c>
      <c r="F141" s="81" t="s">
        <v>5</v>
      </c>
      <c r="G141" s="44" t="s">
        <v>128</v>
      </c>
      <c r="H141" s="44" t="s">
        <v>129</v>
      </c>
      <c r="I141" s="29"/>
      <c r="J141" s="29"/>
    </row>
    <row r="142" spans="1:8" ht="15">
      <c r="A142" s="101" t="s">
        <v>44</v>
      </c>
      <c r="B142" s="102">
        <v>180</v>
      </c>
      <c r="C142" s="108" t="s">
        <v>50</v>
      </c>
      <c r="D142" s="102">
        <v>6</v>
      </c>
      <c r="E142" s="111">
        <v>2.67</v>
      </c>
      <c r="F142" s="131">
        <v>10</v>
      </c>
      <c r="G142" s="107">
        <f>E142+(E142*(F142%))</f>
        <v>2.937</v>
      </c>
      <c r="H142" s="107">
        <f>G142*D142</f>
        <v>17.622</v>
      </c>
    </row>
    <row r="143" spans="1:19" ht="15">
      <c r="A143" s="101" t="s">
        <v>163</v>
      </c>
      <c r="B143" s="102">
        <v>400</v>
      </c>
      <c r="C143" s="108" t="s">
        <v>234</v>
      </c>
      <c r="D143" s="102">
        <v>6</v>
      </c>
      <c r="E143" s="121">
        <v>6.15</v>
      </c>
      <c r="F143" s="105">
        <v>10</v>
      </c>
      <c r="G143" s="107">
        <v>6.76</v>
      </c>
      <c r="H143" s="107">
        <v>40.56</v>
      </c>
      <c r="K143" s="28"/>
      <c r="L143" s="28"/>
      <c r="M143" s="28"/>
      <c r="N143" s="28"/>
      <c r="O143" s="28"/>
      <c r="P143" s="28"/>
      <c r="Q143" s="28"/>
      <c r="R143" s="28"/>
      <c r="S143" s="28"/>
    </row>
    <row r="144" ht="15">
      <c r="A144" s="20" t="s">
        <v>88</v>
      </c>
    </row>
  </sheetData>
  <sheetProtection password="CB2D" sheet="1" objects="1" scenarios="1" selectLockedCells="1" selectUnlockedCells="1"/>
  <mergeCells count="25">
    <mergeCell ref="A11:H11"/>
    <mergeCell ref="A10:H10"/>
    <mergeCell ref="A13:H13"/>
    <mergeCell ref="A24:H24"/>
    <mergeCell ref="A35:H35"/>
    <mergeCell ref="A42:H42"/>
    <mergeCell ref="A50:H50"/>
    <mergeCell ref="A81:H81"/>
    <mergeCell ref="A57:H57"/>
    <mergeCell ref="A58:H58"/>
    <mergeCell ref="A64:H64"/>
    <mergeCell ref="A77:H77"/>
    <mergeCell ref="A91:H91"/>
    <mergeCell ref="A72:H72"/>
    <mergeCell ref="A99:H99"/>
    <mergeCell ref="B59:G59"/>
    <mergeCell ref="B65:G65"/>
    <mergeCell ref="B100:G100"/>
    <mergeCell ref="A129:H129"/>
    <mergeCell ref="A140:H140"/>
    <mergeCell ref="A108:H108"/>
    <mergeCell ref="A117:H117"/>
    <mergeCell ref="A123:H123"/>
    <mergeCell ref="A109:H109"/>
    <mergeCell ref="B138:D138"/>
  </mergeCells>
  <printOptions horizontalCentered="1"/>
  <pageMargins left="0.15748031496062992" right="0.1968503937007874" top="0.4330708661417323" bottom="0.46" header="0.15748031496062992" footer="0.35433070866141736"/>
  <pageSetup horizontalDpi="600" verticalDpi="600" orientation="portrait" paperSize="9" scale="79" r:id="rId2"/>
  <headerFooter alignWithMargins="0">
    <oddFooter>&amp;R&amp;8Pagina &amp;P</oddFooter>
  </headerFooter>
  <rowBreaks count="2" manualBreakCount="2">
    <brk id="55" max="7" man="1"/>
    <brk id="107" max="255" man="1"/>
  </rowBreaks>
  <colBreaks count="1" manualBreakCount="1">
    <brk id="8" max="11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6"/>
  <sheetViews>
    <sheetView workbookViewId="0" topLeftCell="A4">
      <selection activeCell="A27" sqref="A27"/>
    </sheetView>
  </sheetViews>
  <sheetFormatPr defaultColWidth="9.00390625" defaultRowHeight="14.25"/>
  <cols>
    <col min="1" max="1" width="8.375" style="14" customWidth="1"/>
    <col min="2" max="2" width="5.00390625" style="2" customWidth="1"/>
    <col min="3" max="3" width="39.50390625" style="2" customWidth="1"/>
    <col min="4" max="4" width="7.375" style="5" customWidth="1"/>
    <col min="5" max="5" width="21.875" style="56" customWidth="1"/>
    <col min="6" max="6" width="5.625" style="18" customWidth="1"/>
    <col min="7" max="7" width="11.75390625" style="42" customWidth="1"/>
    <col min="8" max="8" width="13.625" style="11" hidden="1" customWidth="1"/>
    <col min="9" max="9" width="6.50390625" style="28" customWidth="1"/>
    <col min="10" max="12" width="9.00390625" style="28" customWidth="1"/>
    <col min="13" max="16384" width="9.00390625" style="2" customWidth="1"/>
  </cols>
  <sheetData>
    <row r="1" ht="15"/>
    <row r="2" spans="1:12" ht="14.25">
      <c r="A2" s="22"/>
      <c r="E2" s="54"/>
      <c r="F2" s="16"/>
      <c r="H2" s="10"/>
      <c r="I2" s="1"/>
      <c r="J2" s="1"/>
      <c r="K2" s="1"/>
      <c r="L2" s="1"/>
    </row>
    <row r="3" spans="1:12" ht="14.25">
      <c r="A3" s="13"/>
      <c r="E3" s="54"/>
      <c r="F3" s="16"/>
      <c r="H3" s="10"/>
      <c r="I3" s="1"/>
      <c r="J3" s="1"/>
      <c r="K3" s="1"/>
      <c r="L3" s="1"/>
    </row>
    <row r="4" spans="1:12" ht="14.25">
      <c r="A4" s="13"/>
      <c r="E4" s="54"/>
      <c r="F4" s="16"/>
      <c r="H4" s="10"/>
      <c r="I4" s="1"/>
      <c r="J4" s="1"/>
      <c r="K4" s="1"/>
      <c r="L4" s="1"/>
    </row>
    <row r="5" spans="1:12" ht="14.25">
      <c r="A5" s="13"/>
      <c r="E5" s="54"/>
      <c r="F5" s="16"/>
      <c r="H5" s="10"/>
      <c r="I5" s="1"/>
      <c r="J5" s="1"/>
      <c r="K5" s="1"/>
      <c r="L5" s="1"/>
    </row>
    <row r="6" spans="1:12" ht="14.25">
      <c r="A6" s="59" t="s">
        <v>150</v>
      </c>
      <c r="E6" s="54"/>
      <c r="F6" s="16"/>
      <c r="H6" s="10"/>
      <c r="I6" s="1"/>
      <c r="J6" s="1"/>
      <c r="K6" s="1"/>
      <c r="L6" s="1"/>
    </row>
    <row r="7" spans="1:19" ht="14.25">
      <c r="A7" s="59" t="s">
        <v>181</v>
      </c>
      <c r="B7" s="69"/>
      <c r="C7" s="69"/>
      <c r="E7" s="54"/>
      <c r="F7" s="16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6.5" customHeight="1">
      <c r="A8" s="59" t="s">
        <v>250</v>
      </c>
      <c r="B8" s="69"/>
      <c r="C8" s="69"/>
      <c r="E8" s="54"/>
      <c r="F8" s="16"/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2" ht="25.5" customHeight="1">
      <c r="A9" s="240" t="s">
        <v>55</v>
      </c>
      <c r="B9" s="240"/>
      <c r="C9" s="240"/>
      <c r="D9" s="240"/>
      <c r="E9" s="240"/>
      <c r="F9" s="240"/>
      <c r="G9" s="240"/>
      <c r="H9" s="240"/>
      <c r="I9" s="1"/>
      <c r="J9" s="1"/>
      <c r="K9" s="1"/>
      <c r="L9" s="1"/>
    </row>
    <row r="10" spans="1:7" ht="21" customHeight="1">
      <c r="A10" s="100" t="s">
        <v>76</v>
      </c>
      <c r="B10" s="3"/>
      <c r="C10" s="4"/>
      <c r="D10" s="3"/>
      <c r="E10" s="57"/>
      <c r="F10" s="17"/>
      <c r="G10" s="50"/>
    </row>
    <row r="11" spans="1:7" ht="5.25" customHeight="1">
      <c r="A11" s="15"/>
      <c r="B11" s="3"/>
      <c r="C11" s="4"/>
      <c r="D11" s="3"/>
      <c r="E11" s="57"/>
      <c r="F11" s="17"/>
      <c r="G11" s="50"/>
    </row>
    <row r="12" spans="1:12" s="24" customFormat="1" ht="15.75">
      <c r="A12" s="229" t="s">
        <v>203</v>
      </c>
      <c r="B12" s="229"/>
      <c r="C12" s="229"/>
      <c r="D12" s="229"/>
      <c r="E12" s="229"/>
      <c r="F12" s="229"/>
      <c r="G12" s="229"/>
      <c r="H12" s="23"/>
      <c r="I12" s="28"/>
      <c r="J12" s="28"/>
      <c r="K12" s="28"/>
      <c r="L12" s="28"/>
    </row>
    <row r="13" spans="1:12" s="8" customFormat="1" ht="24.75" customHeight="1">
      <c r="A13" s="12" t="s">
        <v>4</v>
      </c>
      <c r="B13" s="6" t="s">
        <v>188</v>
      </c>
      <c r="C13" s="6" t="s">
        <v>0</v>
      </c>
      <c r="D13" s="7" t="s">
        <v>1</v>
      </c>
      <c r="E13" s="44" t="s">
        <v>143</v>
      </c>
      <c r="F13" s="12" t="s">
        <v>5</v>
      </c>
      <c r="G13" s="44" t="s">
        <v>130</v>
      </c>
      <c r="H13" s="12" t="s">
        <v>3</v>
      </c>
      <c r="I13" s="29"/>
      <c r="J13" s="29"/>
      <c r="K13" s="29"/>
      <c r="L13" s="29"/>
    </row>
    <row r="14" spans="1:8" ht="15">
      <c r="A14" s="101" t="s">
        <v>56</v>
      </c>
      <c r="B14" s="102">
        <v>5</v>
      </c>
      <c r="C14" s="103" t="s">
        <v>6</v>
      </c>
      <c r="D14" s="102">
        <v>1</v>
      </c>
      <c r="E14" s="140">
        <v>6.29</v>
      </c>
      <c r="F14" s="138">
        <v>4</v>
      </c>
      <c r="G14" s="107">
        <f>E14+(E14*4%)</f>
        <v>6.5416</v>
      </c>
      <c r="H14" s="19">
        <v>8015197010512</v>
      </c>
    </row>
    <row r="15" spans="1:8" ht="15">
      <c r="A15" s="101" t="s">
        <v>61</v>
      </c>
      <c r="B15" s="102">
        <v>5</v>
      </c>
      <c r="C15" s="103" t="s">
        <v>9</v>
      </c>
      <c r="D15" s="102">
        <v>1</v>
      </c>
      <c r="E15" s="140">
        <v>6.29</v>
      </c>
      <c r="F15" s="138">
        <v>4</v>
      </c>
      <c r="G15" s="107">
        <f aca="true" t="shared" si="0" ref="G15:G27">E15+(E15*4%)</f>
        <v>6.5416</v>
      </c>
      <c r="H15" s="19">
        <v>8015197010581</v>
      </c>
    </row>
    <row r="16" spans="1:8" ht="15">
      <c r="A16" s="101" t="s">
        <v>60</v>
      </c>
      <c r="B16" s="102">
        <v>5</v>
      </c>
      <c r="C16" s="103" t="s">
        <v>8</v>
      </c>
      <c r="D16" s="102">
        <v>1</v>
      </c>
      <c r="E16" s="140">
        <v>6.29</v>
      </c>
      <c r="F16" s="138">
        <v>4</v>
      </c>
      <c r="G16" s="107">
        <f t="shared" si="0"/>
        <v>6.5416</v>
      </c>
      <c r="H16" s="19">
        <v>8015197010536</v>
      </c>
    </row>
    <row r="17" spans="1:8" ht="15">
      <c r="A17" s="101" t="s">
        <v>59</v>
      </c>
      <c r="B17" s="102">
        <v>5</v>
      </c>
      <c r="C17" s="103" t="s">
        <v>7</v>
      </c>
      <c r="D17" s="102">
        <v>1</v>
      </c>
      <c r="E17" s="140">
        <v>6.29</v>
      </c>
      <c r="F17" s="138">
        <v>4</v>
      </c>
      <c r="G17" s="107">
        <f t="shared" si="0"/>
        <v>6.5416</v>
      </c>
      <c r="H17" s="19">
        <v>8015197010529</v>
      </c>
    </row>
    <row r="18" spans="1:8" ht="15">
      <c r="A18" s="101" t="s">
        <v>57</v>
      </c>
      <c r="B18" s="102">
        <v>5</v>
      </c>
      <c r="C18" s="103" t="s">
        <v>68</v>
      </c>
      <c r="D18" s="102">
        <v>1</v>
      </c>
      <c r="E18" s="140">
        <v>6.29</v>
      </c>
      <c r="F18" s="138">
        <v>4</v>
      </c>
      <c r="G18" s="107">
        <f t="shared" si="0"/>
        <v>6.5416</v>
      </c>
      <c r="H18" s="19">
        <v>8015197010673</v>
      </c>
    </row>
    <row r="19" spans="1:8" ht="15">
      <c r="A19" s="101" t="s">
        <v>109</v>
      </c>
      <c r="B19" s="102">
        <v>5</v>
      </c>
      <c r="C19" s="103" t="s">
        <v>70</v>
      </c>
      <c r="D19" s="102">
        <v>1</v>
      </c>
      <c r="E19" s="140">
        <v>6.29</v>
      </c>
      <c r="F19" s="138">
        <v>4</v>
      </c>
      <c r="G19" s="107">
        <f t="shared" si="0"/>
        <v>6.5416</v>
      </c>
      <c r="H19" s="19">
        <v>8015197010703</v>
      </c>
    </row>
    <row r="20" spans="1:8" ht="15">
      <c r="A20" s="101" t="s">
        <v>58</v>
      </c>
      <c r="B20" s="102">
        <v>5</v>
      </c>
      <c r="C20" s="103" t="s">
        <v>69</v>
      </c>
      <c r="D20" s="102">
        <v>1</v>
      </c>
      <c r="E20" s="140">
        <v>6.29</v>
      </c>
      <c r="F20" s="138">
        <v>4</v>
      </c>
      <c r="G20" s="107">
        <f t="shared" si="0"/>
        <v>6.5416</v>
      </c>
      <c r="H20" s="19">
        <v>8015197010611</v>
      </c>
    </row>
    <row r="21" spans="1:8" ht="15">
      <c r="A21" s="101" t="s">
        <v>110</v>
      </c>
      <c r="B21" s="102">
        <v>5</v>
      </c>
      <c r="C21" s="103" t="s">
        <v>72</v>
      </c>
      <c r="D21" s="102">
        <v>1</v>
      </c>
      <c r="E21" s="140">
        <v>6.29</v>
      </c>
      <c r="F21" s="138">
        <v>4</v>
      </c>
      <c r="G21" s="107">
        <f t="shared" si="0"/>
        <v>6.5416</v>
      </c>
      <c r="H21" s="19">
        <v>8015197010567</v>
      </c>
    </row>
    <row r="22" spans="1:8" ht="15">
      <c r="A22" s="101" t="s">
        <v>65</v>
      </c>
      <c r="B22" s="102">
        <v>5</v>
      </c>
      <c r="C22" s="103" t="s">
        <v>73</v>
      </c>
      <c r="D22" s="102">
        <v>1</v>
      </c>
      <c r="E22" s="140">
        <v>6.29</v>
      </c>
      <c r="F22" s="138">
        <v>4</v>
      </c>
      <c r="G22" s="107">
        <f t="shared" si="0"/>
        <v>6.5416</v>
      </c>
      <c r="H22" s="19">
        <v>8015197010697</v>
      </c>
    </row>
    <row r="23" spans="1:8" ht="15">
      <c r="A23" s="101" t="s">
        <v>64</v>
      </c>
      <c r="B23" s="102">
        <v>5</v>
      </c>
      <c r="C23" s="103" t="s">
        <v>71</v>
      </c>
      <c r="D23" s="102">
        <v>1</v>
      </c>
      <c r="E23" s="140">
        <v>6.29</v>
      </c>
      <c r="F23" s="138">
        <v>4</v>
      </c>
      <c r="G23" s="107">
        <f t="shared" si="0"/>
        <v>6.5416</v>
      </c>
      <c r="H23" s="19">
        <v>8015197010680</v>
      </c>
    </row>
    <row r="24" spans="1:8" ht="15">
      <c r="A24" s="101" t="s">
        <v>62</v>
      </c>
      <c r="B24" s="102">
        <v>5</v>
      </c>
      <c r="C24" s="103" t="s">
        <v>18</v>
      </c>
      <c r="D24" s="102">
        <v>1</v>
      </c>
      <c r="E24" s="140">
        <v>6.29</v>
      </c>
      <c r="F24" s="138">
        <v>4</v>
      </c>
      <c r="G24" s="107">
        <f t="shared" si="0"/>
        <v>6.5416</v>
      </c>
      <c r="H24" s="19">
        <v>8015197010550</v>
      </c>
    </row>
    <row r="25" spans="1:8" ht="15">
      <c r="A25" s="101" t="s">
        <v>63</v>
      </c>
      <c r="B25" s="102">
        <v>5</v>
      </c>
      <c r="C25" s="103" t="s">
        <v>19</v>
      </c>
      <c r="D25" s="102">
        <v>1</v>
      </c>
      <c r="E25" s="140">
        <v>6.29</v>
      </c>
      <c r="F25" s="138">
        <v>4</v>
      </c>
      <c r="G25" s="107">
        <f t="shared" si="0"/>
        <v>6.5416</v>
      </c>
      <c r="H25" s="19">
        <v>8015197010574</v>
      </c>
    </row>
    <row r="26" spans="1:8" ht="15">
      <c r="A26" s="101" t="s">
        <v>66</v>
      </c>
      <c r="B26" s="102">
        <v>5</v>
      </c>
      <c r="C26" s="103" t="s">
        <v>74</v>
      </c>
      <c r="D26" s="102">
        <v>1</v>
      </c>
      <c r="E26" s="140">
        <v>6.29</v>
      </c>
      <c r="F26" s="138">
        <v>4</v>
      </c>
      <c r="G26" s="107">
        <f t="shared" si="0"/>
        <v>6.5416</v>
      </c>
      <c r="H26" s="19">
        <v>8015197010635</v>
      </c>
    </row>
    <row r="27" spans="1:8" ht="15">
      <c r="A27" s="101" t="s">
        <v>67</v>
      </c>
      <c r="B27" s="102">
        <v>5</v>
      </c>
      <c r="C27" s="103" t="s">
        <v>75</v>
      </c>
      <c r="D27" s="102">
        <v>1</v>
      </c>
      <c r="E27" s="140">
        <v>12.33</v>
      </c>
      <c r="F27" s="138">
        <v>4</v>
      </c>
      <c r="G27" s="107">
        <f t="shared" si="0"/>
        <v>12.8232</v>
      </c>
      <c r="H27" s="19">
        <v>8015197010628</v>
      </c>
    </row>
    <row r="28" spans="1:8" ht="15">
      <c r="A28" s="119" t="s">
        <v>81</v>
      </c>
      <c r="B28" s="108"/>
      <c r="C28" s="108"/>
      <c r="D28" s="102"/>
      <c r="E28" s="141"/>
      <c r="F28" s="139"/>
      <c r="G28" s="142"/>
      <c r="H28" s="19"/>
    </row>
    <row r="29" spans="1:8" ht="7.5" customHeight="1">
      <c r="A29" s="20"/>
      <c r="H29" s="21"/>
    </row>
    <row r="30" spans="1:12" s="24" customFormat="1" ht="15.75">
      <c r="A30" s="229" t="s">
        <v>200</v>
      </c>
      <c r="B30" s="229"/>
      <c r="C30" s="229"/>
      <c r="D30" s="229"/>
      <c r="E30" s="229"/>
      <c r="F30" s="229"/>
      <c r="G30" s="229"/>
      <c r="H30" s="23"/>
      <c r="I30" s="28"/>
      <c r="J30" s="28"/>
      <c r="K30" s="28"/>
      <c r="L30" s="28"/>
    </row>
    <row r="31" spans="1:12" s="8" customFormat="1" ht="24.75" customHeight="1">
      <c r="A31" s="12" t="s">
        <v>4</v>
      </c>
      <c r="B31" s="6" t="s">
        <v>188</v>
      </c>
      <c r="C31" s="6" t="s">
        <v>0</v>
      </c>
      <c r="D31" s="7" t="s">
        <v>1</v>
      </c>
      <c r="E31" s="44" t="s">
        <v>143</v>
      </c>
      <c r="F31" s="12" t="s">
        <v>5</v>
      </c>
      <c r="G31" s="44" t="s">
        <v>2</v>
      </c>
      <c r="H31" s="12" t="s">
        <v>3</v>
      </c>
      <c r="I31" s="29"/>
      <c r="J31" s="29"/>
      <c r="K31" s="29"/>
      <c r="L31" s="29"/>
    </row>
    <row r="32" spans="1:8" ht="15">
      <c r="A32" s="101" t="s">
        <v>94</v>
      </c>
      <c r="B32" s="102">
        <v>5</v>
      </c>
      <c r="C32" s="103" t="s">
        <v>95</v>
      </c>
      <c r="D32" s="102">
        <v>1</v>
      </c>
      <c r="E32" s="111">
        <v>6.29</v>
      </c>
      <c r="F32" s="138">
        <v>4</v>
      </c>
      <c r="G32" s="107">
        <f>E32+(E32*4%)</f>
        <v>6.5416</v>
      </c>
      <c r="H32" s="19">
        <v>8015197041146</v>
      </c>
    </row>
    <row r="33" spans="1:8" ht="15">
      <c r="A33" s="101" t="s">
        <v>96</v>
      </c>
      <c r="B33" s="102">
        <v>5</v>
      </c>
      <c r="C33" s="103" t="s">
        <v>97</v>
      </c>
      <c r="D33" s="102">
        <v>1</v>
      </c>
      <c r="E33" s="111">
        <v>6.29</v>
      </c>
      <c r="F33" s="138">
        <v>4</v>
      </c>
      <c r="G33" s="107">
        <f>E33+(E33*4%)</f>
        <v>6.5416</v>
      </c>
      <c r="H33" s="19">
        <v>8015197041153</v>
      </c>
    </row>
    <row r="34" spans="1:8" ht="15">
      <c r="A34" s="101" t="s">
        <v>99</v>
      </c>
      <c r="B34" s="102">
        <v>5</v>
      </c>
      <c r="C34" s="103" t="s">
        <v>98</v>
      </c>
      <c r="D34" s="102">
        <v>1</v>
      </c>
      <c r="E34" s="111">
        <v>6.29</v>
      </c>
      <c r="F34" s="138">
        <v>4</v>
      </c>
      <c r="G34" s="107">
        <f>E34+(E34*4%)</f>
        <v>6.5416</v>
      </c>
      <c r="H34" s="19">
        <v>8015197041077</v>
      </c>
    </row>
    <row r="35" spans="1:8" ht="15">
      <c r="A35" s="20" t="s">
        <v>81</v>
      </c>
      <c r="H35" s="21"/>
    </row>
    <row r="36" spans="1:12" s="72" customFormat="1" ht="15.75">
      <c r="A36" s="229" t="s">
        <v>201</v>
      </c>
      <c r="B36" s="229"/>
      <c r="C36" s="229"/>
      <c r="D36" s="229"/>
      <c r="E36" s="229"/>
      <c r="F36" s="229"/>
      <c r="G36" s="229"/>
      <c r="H36" s="70"/>
      <c r="I36" s="71"/>
      <c r="J36" s="71"/>
      <c r="K36" s="71"/>
      <c r="L36" s="71"/>
    </row>
    <row r="37" spans="1:12" s="8" customFormat="1" ht="24.75" customHeight="1">
      <c r="A37" s="12" t="s">
        <v>4</v>
      </c>
      <c r="B37" s="6" t="s">
        <v>188</v>
      </c>
      <c r="C37" s="6" t="s">
        <v>0</v>
      </c>
      <c r="D37" s="7" t="s">
        <v>1</v>
      </c>
      <c r="E37" s="44" t="s">
        <v>143</v>
      </c>
      <c r="F37" s="12" t="s">
        <v>5</v>
      </c>
      <c r="G37" s="44" t="s">
        <v>2</v>
      </c>
      <c r="H37" s="12" t="s">
        <v>3</v>
      </c>
      <c r="I37" s="29"/>
      <c r="J37" s="29"/>
      <c r="K37" s="29"/>
      <c r="L37" s="29"/>
    </row>
    <row r="38" spans="1:8" ht="15">
      <c r="A38" s="101" t="s">
        <v>127</v>
      </c>
      <c r="B38" s="102">
        <v>5</v>
      </c>
      <c r="C38" s="103" t="s">
        <v>115</v>
      </c>
      <c r="D38" s="102">
        <v>1</v>
      </c>
      <c r="E38" s="111">
        <v>6.29</v>
      </c>
      <c r="F38" s="138">
        <v>4</v>
      </c>
      <c r="G38" s="107">
        <f>E38+(E38*4%)</f>
        <v>6.5416</v>
      </c>
      <c r="H38" s="19">
        <v>8015197041077</v>
      </c>
    </row>
    <row r="39" spans="1:8" ht="15">
      <c r="A39" s="101" t="s">
        <v>122</v>
      </c>
      <c r="B39" s="102">
        <v>5</v>
      </c>
      <c r="C39" s="103" t="s">
        <v>117</v>
      </c>
      <c r="D39" s="102">
        <v>1</v>
      </c>
      <c r="E39" s="111">
        <v>6.29</v>
      </c>
      <c r="F39" s="138">
        <v>4</v>
      </c>
      <c r="G39" s="107">
        <f>E39+(E39*4%)</f>
        <v>6.5416</v>
      </c>
      <c r="H39" s="19">
        <v>8015197041077</v>
      </c>
    </row>
    <row r="40" spans="1:8" ht="15">
      <c r="A40" s="20" t="s">
        <v>81</v>
      </c>
      <c r="H40" s="21"/>
    </row>
    <row r="41" spans="1:8" ht="15.75">
      <c r="A41" s="231" t="s">
        <v>238</v>
      </c>
      <c r="B41" s="232"/>
      <c r="C41" s="232"/>
      <c r="D41" s="232"/>
      <c r="E41" s="232"/>
      <c r="F41" s="232"/>
      <c r="G41" s="232"/>
      <c r="H41" s="232"/>
    </row>
    <row r="42" spans="1:12" s="8" customFormat="1" ht="24.75" customHeight="1">
      <c r="A42" s="12" t="s">
        <v>4</v>
      </c>
      <c r="B42" s="6" t="s">
        <v>188</v>
      </c>
      <c r="C42" s="6" t="s">
        <v>0</v>
      </c>
      <c r="D42" s="7" t="s">
        <v>1</v>
      </c>
      <c r="E42" s="44" t="s">
        <v>143</v>
      </c>
      <c r="F42" s="12" t="s">
        <v>5</v>
      </c>
      <c r="G42" s="44" t="s">
        <v>2</v>
      </c>
      <c r="H42" s="12" t="s">
        <v>3</v>
      </c>
      <c r="I42" s="29"/>
      <c r="J42" s="29"/>
      <c r="K42" s="29"/>
      <c r="L42" s="29"/>
    </row>
    <row r="43" spans="1:8" ht="15">
      <c r="A43" s="201" t="s">
        <v>156</v>
      </c>
      <c r="B43" s="202">
        <v>5</v>
      </c>
      <c r="C43" s="203" t="s">
        <v>239</v>
      </c>
      <c r="D43" s="204">
        <v>1</v>
      </c>
      <c r="E43" s="121">
        <v>14.7</v>
      </c>
      <c r="F43" s="205">
        <v>4</v>
      </c>
      <c r="G43" s="107">
        <f>E43+(E43*4%)</f>
        <v>15.287999999999998</v>
      </c>
      <c r="H43" s="206">
        <v>8015197235687</v>
      </c>
    </row>
    <row r="44" spans="1:8" ht="14.25">
      <c r="A44" s="20" t="s">
        <v>81</v>
      </c>
      <c r="D44" s="90"/>
      <c r="E44" s="91"/>
      <c r="F44" s="92"/>
      <c r="G44" s="89"/>
      <c r="H44" s="93"/>
    </row>
    <row r="45" spans="1:12" s="24" customFormat="1" ht="17.25" customHeight="1">
      <c r="A45" s="241" t="s">
        <v>166</v>
      </c>
      <c r="B45" s="241"/>
      <c r="C45" s="241"/>
      <c r="D45" s="241"/>
      <c r="E45" s="241"/>
      <c r="F45" s="241"/>
      <c r="G45" s="241"/>
      <c r="H45" s="33"/>
      <c r="I45" s="34"/>
      <c r="J45" s="34"/>
      <c r="K45" s="28"/>
      <c r="L45" s="28"/>
    </row>
    <row r="46" spans="1:12" s="8" customFormat="1" ht="24.75" customHeight="1">
      <c r="A46" s="12" t="s">
        <v>4</v>
      </c>
      <c r="B46" s="6" t="s">
        <v>188</v>
      </c>
      <c r="C46" s="6" t="s">
        <v>0</v>
      </c>
      <c r="D46" s="7" t="s">
        <v>1</v>
      </c>
      <c r="E46" s="88" t="s">
        <v>151</v>
      </c>
      <c r="F46" s="12" t="s">
        <v>5</v>
      </c>
      <c r="G46" s="44" t="s">
        <v>2</v>
      </c>
      <c r="H46" s="12" t="s">
        <v>3</v>
      </c>
      <c r="I46" s="29"/>
      <c r="J46" s="29"/>
      <c r="K46" s="29"/>
      <c r="L46" s="29"/>
    </row>
    <row r="47" spans="1:8" ht="15">
      <c r="A47" s="101" t="s">
        <v>77</v>
      </c>
      <c r="B47" s="102">
        <v>2.5</v>
      </c>
      <c r="C47" s="103" t="s">
        <v>78</v>
      </c>
      <c r="D47" s="102">
        <v>6</v>
      </c>
      <c r="E47" s="111" t="s">
        <v>152</v>
      </c>
      <c r="F47" s="138">
        <v>4</v>
      </c>
      <c r="G47" s="107">
        <v>18.22</v>
      </c>
      <c r="H47" s="19">
        <v>8015197030077</v>
      </c>
    </row>
    <row r="48" spans="1:7" ht="15">
      <c r="A48" s="119" t="s">
        <v>92</v>
      </c>
      <c r="B48" s="108"/>
      <c r="C48" s="108"/>
      <c r="D48" s="102"/>
      <c r="E48" s="111"/>
      <c r="F48" s="139"/>
      <c r="G48" s="106"/>
    </row>
    <row r="49" spans="1:19" ht="15">
      <c r="A49" s="101" t="s">
        <v>164</v>
      </c>
      <c r="B49" s="102">
        <v>1</v>
      </c>
      <c r="C49" s="108" t="s">
        <v>234</v>
      </c>
      <c r="D49" s="102">
        <v>6</v>
      </c>
      <c r="E49" s="111" t="s">
        <v>165</v>
      </c>
      <c r="F49" s="105">
        <v>10</v>
      </c>
      <c r="G49" s="107">
        <v>83.49</v>
      </c>
      <c r="H49" s="86">
        <v>40.56</v>
      </c>
      <c r="M49" s="28"/>
      <c r="N49" s="28"/>
      <c r="O49" s="28"/>
      <c r="P49" s="28"/>
      <c r="Q49" s="28"/>
      <c r="R49" s="28"/>
      <c r="S49" s="28"/>
    </row>
    <row r="50" spans="1:12" ht="15">
      <c r="A50" s="20" t="s">
        <v>88</v>
      </c>
      <c r="E50" s="39"/>
      <c r="F50" s="79"/>
      <c r="G50" s="52"/>
      <c r="H50" s="48"/>
      <c r="K50" s="2"/>
      <c r="L50" s="2"/>
    </row>
    <row r="51" spans="1:12" s="26" customFormat="1" ht="15.75">
      <c r="A51" s="229" t="s">
        <v>202</v>
      </c>
      <c r="B51" s="232"/>
      <c r="C51" s="232"/>
      <c r="D51" s="232"/>
      <c r="E51" s="232"/>
      <c r="F51" s="232"/>
      <c r="G51" s="232"/>
      <c r="H51" s="23"/>
      <c r="I51" s="30"/>
      <c r="J51" s="30"/>
      <c r="K51" s="30"/>
      <c r="L51" s="30"/>
    </row>
    <row r="52" spans="1:12" s="8" customFormat="1" ht="24.75" customHeight="1">
      <c r="A52" s="12" t="s">
        <v>4</v>
      </c>
      <c r="B52" s="6" t="s">
        <v>188</v>
      </c>
      <c r="C52" s="6" t="s">
        <v>0</v>
      </c>
      <c r="D52" s="7" t="s">
        <v>1</v>
      </c>
      <c r="E52" s="44" t="s">
        <v>143</v>
      </c>
      <c r="F52" s="12" t="s">
        <v>5</v>
      </c>
      <c r="G52" s="78" t="s">
        <v>2</v>
      </c>
      <c r="H52" s="12" t="s">
        <v>3</v>
      </c>
      <c r="I52" s="29"/>
      <c r="J52" s="29"/>
      <c r="K52" s="29"/>
      <c r="L52" s="29"/>
    </row>
    <row r="53" spans="1:8" ht="15">
      <c r="A53" s="101" t="s">
        <v>79</v>
      </c>
      <c r="B53" s="102">
        <v>25</v>
      </c>
      <c r="C53" s="108" t="s">
        <v>89</v>
      </c>
      <c r="D53" s="102">
        <v>1</v>
      </c>
      <c r="E53" s="137">
        <v>25.2</v>
      </c>
      <c r="F53" s="138">
        <v>4</v>
      </c>
      <c r="G53" s="107">
        <f>E53+(E53*4%)</f>
        <v>26.208</v>
      </c>
      <c r="H53" s="19">
        <v>8015197041084</v>
      </c>
    </row>
    <row r="54" spans="1:8" ht="15">
      <c r="A54" s="101" t="s">
        <v>80</v>
      </c>
      <c r="B54" s="102">
        <v>25</v>
      </c>
      <c r="C54" s="103" t="s">
        <v>90</v>
      </c>
      <c r="D54" s="102">
        <v>1</v>
      </c>
      <c r="E54" s="111">
        <v>23.4</v>
      </c>
      <c r="F54" s="138">
        <v>4</v>
      </c>
      <c r="G54" s="107">
        <f>E54+(E54*4%)</f>
        <v>24.336</v>
      </c>
      <c r="H54" s="19">
        <v>8015197041091</v>
      </c>
    </row>
    <row r="55" spans="1:8" ht="15">
      <c r="A55" s="20" t="s">
        <v>93</v>
      </c>
      <c r="E55" s="39"/>
      <c r="F55" s="87"/>
      <c r="G55" s="86"/>
      <c r="H55" s="21"/>
    </row>
    <row r="56" spans="1:8" ht="11.25" customHeight="1">
      <c r="A56" s="20"/>
      <c r="E56" s="39"/>
      <c r="F56" s="87"/>
      <c r="G56" s="95"/>
      <c r="H56" s="21"/>
    </row>
  </sheetData>
  <sheetProtection password="CB2D" sheet="1" objects="1" scenarios="1" selectLockedCells="1" selectUnlockedCells="1"/>
  <mergeCells count="7">
    <mergeCell ref="A51:G51"/>
    <mergeCell ref="A9:H9"/>
    <mergeCell ref="A45:G45"/>
    <mergeCell ref="A12:G12"/>
    <mergeCell ref="A30:G30"/>
    <mergeCell ref="A36:G36"/>
    <mergeCell ref="A41:H41"/>
  </mergeCells>
  <printOptions horizontalCentered="1"/>
  <pageMargins left="0.17" right="0.18" top="0.29" bottom="0.22" header="0.2362204724409449" footer="0.28"/>
  <pageSetup horizontalDpi="600" verticalDpi="600" orientation="portrait" paperSize="9" scale="85" r:id="rId2"/>
  <headerFooter alignWithMargins="0">
    <oddFooter>&amp;R&amp;8Pagina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Nosari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Milano</dc:creator>
  <cp:keywords/>
  <dc:description/>
  <cp:lastModifiedBy>ENI</cp:lastModifiedBy>
  <cp:lastPrinted>2010-08-24T12:57:23Z</cp:lastPrinted>
  <dcterms:created xsi:type="dcterms:W3CDTF">2001-06-11T16:06:20Z</dcterms:created>
  <dcterms:modified xsi:type="dcterms:W3CDTF">2010-08-27T08:30:38Z</dcterms:modified>
  <cp:category/>
  <cp:version/>
  <cp:contentType/>
  <cp:contentStatus/>
</cp:coreProperties>
</file>